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980" windowWidth="15300" windowHeight="5610" tabRatio="715" activeTab="1"/>
  </bookViews>
  <sheets>
    <sheet name="MISIR TMO+ELÜS" sheetId="38" r:id="rId1"/>
    <sheet name="PİRİNÇ" sheetId="39" r:id="rId2"/>
  </sheets>
  <definedNames>
    <definedName name="_xlnm._FilterDatabase" localSheetId="0">'MISIR TMO+ELÜS'!$A$2:$C$6346</definedName>
    <definedName name="_xlnm.Print_Area" localSheetId="0">'MISIR TMO+ELÜS'!$A$1:$G$47</definedName>
    <definedName name="_xlnm.Print_Titles" localSheetId="0">'MISIR TMO+ELÜS'!$2:$2</definedName>
  </definedNames>
  <calcPr calcId="145621"/>
</workbook>
</file>

<file path=xl/calcChain.xml><?xml version="1.0" encoding="utf-8"?>
<calcChain xmlns="http://schemas.openxmlformats.org/spreadsheetml/2006/main">
  <c r="Q7" i="39" l="1"/>
  <c r="P7" i="39"/>
  <c r="O7" i="39"/>
  <c r="N7" i="39"/>
  <c r="M7" i="39"/>
  <c r="L7" i="39"/>
  <c r="K7" i="39"/>
  <c r="J7" i="39"/>
  <c r="I7" i="39"/>
  <c r="H7" i="39"/>
  <c r="G7" i="39"/>
  <c r="F7" i="39"/>
  <c r="E7" i="39"/>
  <c r="D7" i="39"/>
  <c r="C7" i="39"/>
  <c r="B7" i="39"/>
  <c r="R6" i="39"/>
  <c r="R5" i="39"/>
  <c r="R4" i="39"/>
  <c r="R7" i="39" l="1"/>
  <c r="F33" i="38" l="1"/>
  <c r="F32" i="38"/>
  <c r="F24" i="38"/>
  <c r="F22" i="38"/>
  <c r="F18" i="38"/>
  <c r="F12" i="38"/>
  <c r="F10" i="38"/>
  <c r="C46" i="38"/>
  <c r="B46" i="38"/>
  <c r="C40" i="38"/>
  <c r="C41" i="38"/>
  <c r="C42" i="38"/>
  <c r="C43" i="38"/>
  <c r="C44" i="38"/>
  <c r="C45" i="38"/>
</calcChain>
</file>

<file path=xl/sharedStrings.xml><?xml version="1.0" encoding="utf-8"?>
<sst xmlns="http://schemas.openxmlformats.org/spreadsheetml/2006/main" count="149" uniqueCount="106">
  <si>
    <t>ŞUBE TOPLAMI</t>
  </si>
  <si>
    <t>GENEL TOPLAM</t>
  </si>
  <si>
    <t>TEKİRDAĞ</t>
  </si>
  <si>
    <t>SAMSUN</t>
  </si>
  <si>
    <t>BANDIRMA</t>
  </si>
  <si>
    <t>İZMİR</t>
  </si>
  <si>
    <t>ŞUBESİ</t>
  </si>
  <si>
    <t>ADANA</t>
  </si>
  <si>
    <t>DERİNCE</t>
  </si>
  <si>
    <t>EK-1/A</t>
  </si>
  <si>
    <t>AS LİDAŞ (YUNAK)</t>
  </si>
  <si>
    <t>AS LİDAŞ (ÇUMRA)</t>
  </si>
  <si>
    <t>TMO Elektronik Satış Platformu Üzerinden Satılacaktır</t>
  </si>
  <si>
    <t>2411</t>
  </si>
  <si>
    <t>Aksaray Şube</t>
  </si>
  <si>
    <t>Diyarbakır Şube</t>
  </si>
  <si>
    <t>DİYARBAKIR ŞUBE TOPLAMI</t>
  </si>
  <si>
    <t>Konya Şube</t>
  </si>
  <si>
    <t>GÜZEL TARIM (CİHANBEYLİ)</t>
  </si>
  <si>
    <t>KONYA ŞUBE TOPLAMI</t>
  </si>
  <si>
    <t>TRXHETI02013</t>
  </si>
  <si>
    <t>TRXXENI02021</t>
  </si>
  <si>
    <t>TRXXENI02013</t>
  </si>
  <si>
    <t>TRXXGAI02015</t>
  </si>
  <si>
    <t>TRXXGNI02018</t>
  </si>
  <si>
    <t>BATMAN ŞUBE TOPLAMI</t>
  </si>
  <si>
    <t>TRXXEPI02026</t>
  </si>
  <si>
    <t>ISIN</t>
  </si>
  <si>
    <t>TMO Şube</t>
  </si>
  <si>
    <t>Lisanslı Depo</t>
  </si>
  <si>
    <t>Ürün Kodu</t>
  </si>
  <si>
    <t>HACI EMİN</t>
  </si>
  <si>
    <t>AKSARAY ŞUBE TOPLAMI</t>
  </si>
  <si>
    <t>Satışa Açılan Mik. (Kg)</t>
  </si>
  <si>
    <t>SALUVAN LİDAŞ</t>
  </si>
  <si>
    <t>HACIÖMEROĞLU AFM (SİLVAN)</t>
  </si>
  <si>
    <t>ZD LİDAŞ</t>
  </si>
  <si>
    <t>HACIÖMEROĞLU AFM (BATMAN)</t>
  </si>
  <si>
    <t>BETA GEN (BİSMİL)</t>
  </si>
  <si>
    <t>MY SİLO (AKSARAY)</t>
  </si>
  <si>
    <t>Mahsul Yılı</t>
  </si>
  <si>
    <t>TRXASLI11958</t>
  </si>
  <si>
    <t>2412</t>
  </si>
  <si>
    <t>Batman Şube</t>
  </si>
  <si>
    <t>TRXMYSI01916</t>
  </si>
  <si>
    <t>İskenderun Şube</t>
  </si>
  <si>
    <t>İSKENDERUN ŞUBE TOPLAMI</t>
  </si>
  <si>
    <t>Adana Şube</t>
  </si>
  <si>
    <t>SANDIKÇI</t>
  </si>
  <si>
    <t>BAĞIŞLAR</t>
  </si>
  <si>
    <t>ADANA ŞUBE TOPLAMI</t>
  </si>
  <si>
    <t>AS LİDAŞ (KARAPINAR)</t>
  </si>
  <si>
    <t>ŞİMŞEKLİ</t>
  </si>
  <si>
    <t>ÇELİKOĞULLARI</t>
  </si>
  <si>
    <t>TRXXFCI02013</t>
  </si>
  <si>
    <t>DURAK LİDAŞ</t>
  </si>
  <si>
    <t>TRXXGUI02013</t>
  </si>
  <si>
    <t>TRXSTUI01919</t>
  </si>
  <si>
    <t>EVLİK (ÇUMRA)</t>
  </si>
  <si>
    <t>TRXEVDI01929</t>
  </si>
  <si>
    <t>TRXGZLI01910</t>
  </si>
  <si>
    <t>TRXASLI11917</t>
  </si>
  <si>
    <t>TRXASLI11933</t>
  </si>
  <si>
    <t>LDR TARIM (KARAPINAR)</t>
  </si>
  <si>
    <t>TRXXFEI11911</t>
  </si>
  <si>
    <t>SATIŞ ŞEKLİ</t>
  </si>
  <si>
    <t>GRAİN (KIRIKHAN)</t>
  </si>
  <si>
    <t>TRXGRAI02116</t>
  </si>
  <si>
    <t>2445</t>
  </si>
  <si>
    <t>ALTINAGRO</t>
  </si>
  <si>
    <t>TRXALGI01913</t>
  </si>
  <si>
    <t>TRXSTLI01918</t>
  </si>
  <si>
    <t>TRXXFAI01910</t>
  </si>
  <si>
    <t>SÖNMEZLER AGRO</t>
  </si>
  <si>
    <t>TRXXFAI02017</t>
  </si>
  <si>
    <t>TRXSNMI02016</t>
  </si>
  <si>
    <t>TRXALGI02010</t>
  </si>
  <si>
    <t>2442</t>
  </si>
  <si>
    <t>01 HAZİRAN 2021 TARİHİNDEN İTİBAREN SATIŞA AÇILAN ELÜS MISIR STOKLARI (KG)</t>
  </si>
  <si>
    <t>ÜRÜN KODU</t>
  </si>
  <si>
    <t>01 HAZİRAN 2021 TARİHİNDEN İTİBAREN SATIŞA AÇILAN  İTHAL MISIR STOKLARI (TON)</t>
  </si>
  <si>
    <t>TOPTAN SATIŞA AÇILAN PİRİNÇ STOKLARI (TON)*</t>
  </si>
  <si>
    <t>ŞUBE</t>
  </si>
  <si>
    <t>CİNSİ</t>
  </si>
  <si>
    <t>EK-1/B</t>
  </si>
  <si>
    <t>KISA TANE GROSKİ (2019) (3622 KODLU)</t>
  </si>
  <si>
    <t>KISA TANE GROSKİ (2020) (3622 KODLU)</t>
  </si>
  <si>
    <t>BALDO (2019)
 (3681 KODLU)</t>
  </si>
  <si>
    <t>OSMANCIK (2019)
 (3690 KODLU)</t>
  </si>
  <si>
    <t>YERUA (2019)
(3694 KODLU)</t>
  </si>
  <si>
    <t>FORTUNA (2019) (3695 KODLU)</t>
  </si>
  <si>
    <t>RONALDO (2019)
(3685 KODLU)</t>
  </si>
  <si>
    <t>LUNA (2019)
(3689 KODLU)</t>
  </si>
  <si>
    <t>LUNA (2020)   (3689 KODLU)</t>
  </si>
  <si>
    <t>RONALDO (2020)
(3685 KODLU)</t>
  </si>
  <si>
    <t xml:space="preserve">BALDO (2020) (3673 KODLU) </t>
  </si>
  <si>
    <t>CAMMEO (2019)
(3682 KODLU)</t>
  </si>
  <si>
    <t>RONALDO (2020)
3686 (KODLU)</t>
  </si>
  <si>
    <t>BALDO (2020)
 (3681 KODLU)</t>
  </si>
  <si>
    <t>LUNA (2020) 
(3657 KODLU)</t>
  </si>
  <si>
    <t>RONALDO (2020) (3658 KODLU)</t>
  </si>
  <si>
    <t xml:space="preserve">TOPLAM </t>
  </si>
  <si>
    <t>MERSİN</t>
  </si>
  <si>
    <t>POLATLI</t>
  </si>
  <si>
    <t>TOPLAM</t>
  </si>
  <si>
    <t>*TMO Elektronik Satış Platformu üzerinden satılacaktır.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</si>
</sst>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_-* #,##0.00\ _T_L_-;\-* #,##0.00\ _T_L_-;_-* &quot;-&quot;??\ _T_L_-;_-@_-"/>
    <numFmt numFmtId="165" formatCode="###,###,###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14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1"/>
      <color indexed="8"/>
      <name val="Calibri"/>
      <family val="2"/>
    </font>
    <font>
      <b/>
      <sz val="16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6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  <font>
      <sz val="16"/>
      <color theme="1"/>
      <name val="Times New Roman"/>
      <family val="1"/>
      <charset val="162"/>
    </font>
    <font>
      <sz val="16"/>
      <color theme="1"/>
      <name val="Calibri"/>
      <family val="2"/>
      <charset val="162"/>
      <scheme val="minor"/>
    </font>
    <font>
      <sz val="22"/>
      <color theme="1"/>
      <name val="Times New Roman"/>
      <family val="1"/>
      <charset val="162"/>
    </font>
    <font>
      <sz val="22"/>
      <color theme="1"/>
      <name val="Calibri"/>
      <family val="2"/>
      <scheme val="minor"/>
    </font>
    <font>
      <b/>
      <sz val="22"/>
      <name val="Times New Roman"/>
      <family val="1"/>
      <charset val="162"/>
    </font>
    <font>
      <sz val="22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8">
    <xf numFmtId="0" fontId="0" fillId="0" borderId="0"/>
    <xf numFmtId="43" fontId="12" fillId="0" borderId="0" applyFont="0" applyFill="0" applyBorder="0" applyAlignment="0" applyProtection="0"/>
    <xf numFmtId="0" fontId="13" fillId="0" borderId="0"/>
    <xf numFmtId="0" fontId="14" fillId="0" borderId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2" fillId="0" borderId="0" xfId="0" applyFont="1" applyFill="1" applyBorder="1"/>
    <xf numFmtId="0" fontId="21" fillId="0" borderId="0" xfId="0" applyFont="1" applyBorder="1" applyAlignment="1">
      <alignment horizontal="right"/>
    </xf>
    <xf numFmtId="0" fontId="23" fillId="2" borderId="21" xfId="0" applyFont="1" applyFill="1" applyBorder="1" applyAlignment="1">
      <alignment horizontal="left" wrapText="1"/>
    </xf>
    <xf numFmtId="49" fontId="23" fillId="2" borderId="21" xfId="0" applyNumberFormat="1" applyFont="1" applyFill="1" applyBorder="1" applyAlignment="1">
      <alignment horizontal="left" wrapText="1"/>
    </xf>
    <xf numFmtId="0" fontId="18" fillId="3" borderId="8" xfId="0" applyFont="1" applyFill="1" applyBorder="1"/>
    <xf numFmtId="3" fontId="18" fillId="3" borderId="8" xfId="0" applyNumberFormat="1" applyFont="1" applyFill="1" applyBorder="1"/>
    <xf numFmtId="0" fontId="24" fillId="0" borderId="0" xfId="0" applyFont="1" applyAlignment="1">
      <alignment horizontal="center" vertical="top" wrapText="1"/>
    </xf>
    <xf numFmtId="3" fontId="0" fillId="0" borderId="0" xfId="0" applyNumberFormat="1" applyAlignment="1">
      <alignment horizontal="right" vertical="top"/>
    </xf>
    <xf numFmtId="0" fontId="27" fillId="0" borderId="0" xfId="0" applyFont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3" fontId="26" fillId="0" borderId="0" xfId="0" applyNumberFormat="1" applyFont="1" applyBorder="1" applyAlignment="1">
      <alignment vertical="top"/>
    </xf>
    <xf numFmtId="3" fontId="26" fillId="2" borderId="0" xfId="0" applyNumberFormat="1" applyFont="1" applyFill="1" applyBorder="1" applyAlignment="1">
      <alignment vertical="top" wrapText="1"/>
    </xf>
    <xf numFmtId="0" fontId="20" fillId="0" borderId="0" xfId="0" applyFont="1" applyAlignment="1">
      <alignment horizontal="center" vertical="top" wrapText="1"/>
    </xf>
    <xf numFmtId="49" fontId="23" fillId="2" borderId="22" xfId="0" applyNumberFormat="1" applyFont="1" applyFill="1" applyBorder="1" applyAlignment="1">
      <alignment horizontal="left" wrapText="1"/>
    </xf>
    <xf numFmtId="0" fontId="23" fillId="0" borderId="7" xfId="0" applyFont="1" applyFill="1" applyBorder="1"/>
    <xf numFmtId="3" fontId="23" fillId="0" borderId="1" xfId="0" applyNumberFormat="1" applyFont="1" applyFill="1" applyBorder="1"/>
    <xf numFmtId="0" fontId="23" fillId="2" borderId="26" xfId="0" applyFont="1" applyFill="1" applyBorder="1" applyAlignment="1">
      <alignment horizontal="left" wrapText="1"/>
    </xf>
    <xf numFmtId="3" fontId="23" fillId="0" borderId="2" xfId="0" applyNumberFormat="1" applyFont="1" applyFill="1" applyBorder="1"/>
    <xf numFmtId="0" fontId="21" fillId="4" borderId="10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center" vertical="center" wrapText="1"/>
    </xf>
    <xf numFmtId="3" fontId="21" fillId="4" borderId="4" xfId="0" applyNumberFormat="1" applyFont="1" applyFill="1" applyBorder="1" applyAlignment="1">
      <alignment vertical="top"/>
    </xf>
    <xf numFmtId="0" fontId="21" fillId="4" borderId="3" xfId="0" applyFont="1" applyFill="1" applyBorder="1" applyAlignment="1">
      <alignment horizontal="center" vertical="center" wrapText="1"/>
    </xf>
    <xf numFmtId="3" fontId="21" fillId="4" borderId="6" xfId="0" applyNumberFormat="1" applyFont="1" applyFill="1" applyBorder="1" applyAlignment="1">
      <alignment vertical="top"/>
    </xf>
    <xf numFmtId="0" fontId="28" fillId="2" borderId="10" xfId="0" applyFont="1" applyFill="1" applyBorder="1" applyAlignment="1">
      <alignment vertical="center"/>
    </xf>
    <xf numFmtId="0" fontId="28" fillId="2" borderId="3" xfId="0" applyFont="1" applyFill="1" applyBorder="1" applyAlignment="1">
      <alignment horizontal="center" vertical="center"/>
    </xf>
    <xf numFmtId="3" fontId="28" fillId="2" borderId="6" xfId="0" applyNumberFormat="1" applyFont="1" applyFill="1" applyBorder="1" applyAlignment="1">
      <alignment vertical="top"/>
    </xf>
    <xf numFmtId="0" fontId="28" fillId="2" borderId="9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3" fontId="28" fillId="2" borderId="4" xfId="0" applyNumberFormat="1" applyFont="1" applyFill="1" applyBorder="1" applyAlignment="1">
      <alignment vertical="top"/>
    </xf>
    <xf numFmtId="0" fontId="28" fillId="2" borderId="3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top"/>
    </xf>
    <xf numFmtId="0" fontId="21" fillId="4" borderId="16" xfId="0" applyFont="1" applyFill="1" applyBorder="1" applyAlignment="1">
      <alignment horizontal="center" vertical="top"/>
    </xf>
    <xf numFmtId="0" fontId="28" fillId="4" borderId="3" xfId="0" applyFont="1" applyFill="1" applyBorder="1" applyAlignment="1">
      <alignment horizontal="center" vertical="top"/>
    </xf>
    <xf numFmtId="0" fontId="28" fillId="2" borderId="1" xfId="0" applyFont="1" applyFill="1" applyBorder="1" applyAlignment="1">
      <alignment horizontal="center" vertical="top" wrapText="1"/>
    </xf>
    <xf numFmtId="3" fontId="28" fillId="2" borderId="4" xfId="0" applyNumberFormat="1" applyFont="1" applyFill="1" applyBorder="1" applyAlignment="1">
      <alignment vertical="top" wrapText="1"/>
    </xf>
    <xf numFmtId="0" fontId="21" fillId="4" borderId="5" xfId="0" applyFont="1" applyFill="1" applyBorder="1" applyAlignment="1">
      <alignment horizontal="center" vertical="top" wrapText="1"/>
    </xf>
    <xf numFmtId="0" fontId="21" fillId="4" borderId="1" xfId="0" applyFont="1" applyFill="1" applyBorder="1" applyAlignment="1">
      <alignment horizontal="center" vertical="top" wrapText="1"/>
    </xf>
    <xf numFmtId="3" fontId="21" fillId="4" borderId="4" xfId="0" applyNumberFormat="1" applyFont="1" applyFill="1" applyBorder="1" applyAlignment="1">
      <alignment vertical="top" wrapText="1"/>
    </xf>
    <xf numFmtId="0" fontId="21" fillId="4" borderId="9" xfId="0" applyFont="1" applyFill="1" applyBorder="1" applyAlignment="1">
      <alignment horizontal="left" vertical="center"/>
    </xf>
    <xf numFmtId="0" fontId="21" fillId="4" borderId="6" xfId="0" applyFont="1" applyFill="1" applyBorder="1" applyAlignment="1">
      <alignment horizontal="center" vertical="top" wrapText="1"/>
    </xf>
    <xf numFmtId="0" fontId="21" fillId="4" borderId="16" xfId="0" applyFont="1" applyFill="1" applyBorder="1" applyAlignment="1">
      <alignment horizontal="center" vertical="top" wrapText="1"/>
    </xf>
    <xf numFmtId="0" fontId="25" fillId="0" borderId="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top" wrapText="1"/>
    </xf>
    <xf numFmtId="0" fontId="21" fillId="4" borderId="17" xfId="0" applyFont="1" applyFill="1" applyBorder="1" applyAlignment="1">
      <alignment horizontal="center" vertical="top" wrapText="1"/>
    </xf>
    <xf numFmtId="0" fontId="21" fillId="4" borderId="23" xfId="0" applyFont="1" applyFill="1" applyBorder="1" applyAlignment="1">
      <alignment horizontal="center" vertical="top" wrapText="1"/>
    </xf>
    <xf numFmtId="3" fontId="21" fillId="4" borderId="24" xfId="0" applyNumberFormat="1" applyFont="1" applyFill="1" applyBorder="1" applyAlignment="1">
      <alignment vertical="top" wrapText="1"/>
    </xf>
    <xf numFmtId="3" fontId="21" fillId="0" borderId="7" xfId="0" applyNumberFormat="1" applyFont="1" applyBorder="1" applyAlignment="1">
      <alignment horizontal="center" vertical="top" wrapText="1"/>
    </xf>
    <xf numFmtId="3" fontId="23" fillId="2" borderId="6" xfId="0" applyNumberFormat="1" applyFont="1" applyFill="1" applyBorder="1" applyAlignment="1">
      <alignment horizontal="right"/>
    </xf>
    <xf numFmtId="3" fontId="23" fillId="2" borderId="4" xfId="0" applyNumberFormat="1" applyFont="1" applyFill="1" applyBorder="1" applyAlignment="1">
      <alignment horizontal="right"/>
    </xf>
    <xf numFmtId="3" fontId="23" fillId="2" borderId="13" xfId="0" applyNumberFormat="1" applyFont="1" applyFill="1" applyBorder="1" applyAlignment="1">
      <alignment horizontal="right"/>
    </xf>
    <xf numFmtId="3" fontId="29" fillId="2" borderId="0" xfId="0" applyNumberFormat="1" applyFont="1" applyFill="1" applyAlignment="1">
      <alignment horizontal="center" vertical="top" wrapText="1"/>
    </xf>
    <xf numFmtId="49" fontId="18" fillId="2" borderId="29" xfId="0" applyNumberFormat="1" applyFont="1" applyFill="1" applyBorder="1" applyAlignment="1">
      <alignment horizontal="center" vertical="center" wrapText="1"/>
    </xf>
    <xf numFmtId="49" fontId="18" fillId="2" borderId="15" xfId="0" applyNumberFormat="1" applyFont="1" applyFill="1" applyBorder="1" applyAlignment="1">
      <alignment horizontal="center" vertical="center" wrapText="1"/>
    </xf>
    <xf numFmtId="3" fontId="23" fillId="0" borderId="3" xfId="0" applyNumberFormat="1" applyFont="1" applyFill="1" applyBorder="1"/>
    <xf numFmtId="0" fontId="31" fillId="0" borderId="0" xfId="0" applyFont="1"/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/>
    </xf>
    <xf numFmtId="3" fontId="33" fillId="0" borderId="1" xfId="0" applyNumberFormat="1" applyFont="1" applyBorder="1" applyAlignment="1">
      <alignment vertical="center"/>
    </xf>
    <xf numFmtId="3" fontId="32" fillId="0" borderId="1" xfId="0" applyNumberFormat="1" applyFont="1" applyFill="1" applyBorder="1" applyAlignment="1">
      <alignment horizontal="right" vertical="center"/>
    </xf>
    <xf numFmtId="0" fontId="32" fillId="0" borderId="1" xfId="0" applyFont="1" applyFill="1" applyBorder="1" applyAlignment="1">
      <alignment vertical="center"/>
    </xf>
    <xf numFmtId="165" fontId="32" fillId="0" borderId="1" xfId="0" applyNumberFormat="1" applyFont="1" applyFill="1" applyBorder="1" applyAlignment="1">
      <alignment horizontal="center" vertical="center"/>
    </xf>
    <xf numFmtId="165" fontId="32" fillId="0" borderId="1" xfId="0" applyNumberFormat="1" applyFont="1" applyFill="1" applyBorder="1" applyAlignment="1">
      <alignment horizontal="right" vertical="center"/>
    </xf>
    <xf numFmtId="0" fontId="30" fillId="0" borderId="0" xfId="0" applyFont="1" applyBorder="1" applyAlignment="1">
      <alignment horizontal="left" vertical="center" wrapText="1"/>
    </xf>
    <xf numFmtId="165" fontId="32" fillId="0" borderId="0" xfId="0" applyNumberFormat="1" applyFont="1" applyFill="1" applyBorder="1" applyAlignment="1">
      <alignment horizontal="center" vertical="center"/>
    </xf>
    <xf numFmtId="165" fontId="32" fillId="0" borderId="0" xfId="0" applyNumberFormat="1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right" wrapText="1"/>
    </xf>
    <xf numFmtId="0" fontId="19" fillId="0" borderId="20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0" fontId="16" fillId="0" borderId="27" xfId="0" applyFont="1" applyBorder="1" applyAlignment="1">
      <alignment horizontal="center" vertical="center" textRotation="90" wrapText="1"/>
    </xf>
    <xf numFmtId="0" fontId="16" fillId="0" borderId="14" xfId="0" applyFont="1" applyBorder="1" applyAlignment="1">
      <alignment horizontal="center" vertical="center" textRotation="90" wrapText="1"/>
    </xf>
    <xf numFmtId="0" fontId="16" fillId="0" borderId="15" xfId="0" applyFont="1" applyBorder="1" applyAlignment="1">
      <alignment horizontal="center" vertical="center" textRotation="90" wrapText="1"/>
    </xf>
    <xf numFmtId="0" fontId="21" fillId="4" borderId="6" xfId="0" applyFont="1" applyFill="1" applyBorder="1" applyAlignment="1">
      <alignment horizontal="center" vertical="top"/>
    </xf>
    <xf numFmtId="0" fontId="21" fillId="4" borderId="16" xfId="0" applyFont="1" applyFill="1" applyBorder="1" applyAlignment="1">
      <alignment horizontal="center" vertical="top"/>
    </xf>
    <xf numFmtId="0" fontId="21" fillId="4" borderId="4" xfId="0" applyFont="1" applyFill="1" applyBorder="1" applyAlignment="1">
      <alignment horizontal="center" vertical="top" wrapText="1"/>
    </xf>
    <xf numFmtId="0" fontId="21" fillId="4" borderId="5" xfId="0" applyFont="1" applyFill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49" fontId="18" fillId="2" borderId="29" xfId="0" applyNumberFormat="1" applyFont="1" applyFill="1" applyBorder="1" applyAlignment="1">
      <alignment horizontal="center" vertical="center" wrapText="1"/>
    </xf>
    <xf numFmtId="49" fontId="18" fillId="2" borderId="30" xfId="0" applyNumberFormat="1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textRotation="90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</cellXfs>
  <cellStyles count="158">
    <cellStyle name="Normal" xfId="0" builtinId="0"/>
    <cellStyle name="Normal 2" xfId="2"/>
    <cellStyle name="Normal 5" xfId="3"/>
    <cellStyle name="Virgül 10" xfId="38"/>
    <cellStyle name="Virgül 10 2" xfId="39"/>
    <cellStyle name="Virgül 2" xfId="1"/>
    <cellStyle name="Virgül 2 10" xfId="28"/>
    <cellStyle name="Virgül 2 10 2" xfId="123"/>
    <cellStyle name="Virgül 2 11" xfId="33"/>
    <cellStyle name="Virgül 2 11 2" xfId="124"/>
    <cellStyle name="Virgül 2 12" xfId="125"/>
    <cellStyle name="Virgül 2 2" xfId="4"/>
    <cellStyle name="Virgül 2 2 2" xfId="9"/>
    <cellStyle name="Virgül 2 2 2 2" xfId="40"/>
    <cellStyle name="Virgül 2 2 2 3" xfId="126"/>
    <cellStyle name="Virgül 2 2 3" xfId="14"/>
    <cellStyle name="Virgül 2 2 3 2" xfId="41"/>
    <cellStyle name="Virgül 2 2 3 3" xfId="127"/>
    <cellStyle name="Virgül 2 2 4" xfId="19"/>
    <cellStyle name="Virgül 2 2 4 2" xfId="128"/>
    <cellStyle name="Virgül 2 2 5" xfId="24"/>
    <cellStyle name="Virgül 2 2 5 2" xfId="129"/>
    <cellStyle name="Virgül 2 2 6" xfId="29"/>
    <cellStyle name="Virgül 2 2 6 2" xfId="130"/>
    <cellStyle name="Virgül 2 2 7" xfId="34"/>
    <cellStyle name="Virgül 2 2 7 2" xfId="131"/>
    <cellStyle name="Virgül 2 2 8" xfId="132"/>
    <cellStyle name="Virgül 2 3" xfId="5"/>
    <cellStyle name="Virgül 2 3 2" xfId="10"/>
    <cellStyle name="Virgül 2 3 2 2" xfId="133"/>
    <cellStyle name="Virgül 2 3 3" xfId="15"/>
    <cellStyle name="Virgül 2 3 3 2" xfId="134"/>
    <cellStyle name="Virgül 2 3 4" xfId="20"/>
    <cellStyle name="Virgül 2 3 4 2" xfId="135"/>
    <cellStyle name="Virgül 2 3 5" xfId="25"/>
    <cellStyle name="Virgül 2 3 5 2" xfId="136"/>
    <cellStyle name="Virgül 2 3 6" xfId="30"/>
    <cellStyle name="Virgül 2 3 6 2" xfId="137"/>
    <cellStyle name="Virgül 2 3 7" xfId="35"/>
    <cellStyle name="Virgül 2 3 7 2" xfId="138"/>
    <cellStyle name="Virgül 2 3 8" xfId="139"/>
    <cellStyle name="Virgül 2 4" xfId="6"/>
    <cellStyle name="Virgül 2 4 2" xfId="11"/>
    <cellStyle name="Virgül 2 4 2 2" xfId="42"/>
    <cellStyle name="Virgül 2 4 2 3" xfId="140"/>
    <cellStyle name="Virgül 2 4 3" xfId="16"/>
    <cellStyle name="Virgül 2 4 3 2" xfId="43"/>
    <cellStyle name="Virgül 2 4 3 3" xfId="141"/>
    <cellStyle name="Virgül 2 4 4" xfId="21"/>
    <cellStyle name="Virgül 2 4 4 2" xfId="142"/>
    <cellStyle name="Virgül 2 4 5" xfId="26"/>
    <cellStyle name="Virgül 2 4 5 2" xfId="143"/>
    <cellStyle name="Virgül 2 4 6" xfId="31"/>
    <cellStyle name="Virgül 2 4 6 2" xfId="144"/>
    <cellStyle name="Virgül 2 4 7" xfId="36"/>
    <cellStyle name="Virgül 2 4 7 2" xfId="145"/>
    <cellStyle name="Virgül 2 4 8" xfId="146"/>
    <cellStyle name="Virgül 2 5" xfId="7"/>
    <cellStyle name="Virgül 2 5 2" xfId="12"/>
    <cellStyle name="Virgül 2 5 2 2" xfId="44"/>
    <cellStyle name="Virgül 2 5 2 3" xfId="147"/>
    <cellStyle name="Virgül 2 5 3" xfId="17"/>
    <cellStyle name="Virgül 2 5 3 2" xfId="45"/>
    <cellStyle name="Virgül 2 5 3 3" xfId="148"/>
    <cellStyle name="Virgül 2 5 4" xfId="22"/>
    <cellStyle name="Virgül 2 5 4 2" xfId="149"/>
    <cellStyle name="Virgül 2 5 5" xfId="27"/>
    <cellStyle name="Virgül 2 5 5 2" xfId="150"/>
    <cellStyle name="Virgül 2 5 6" xfId="32"/>
    <cellStyle name="Virgül 2 5 6 2" xfId="151"/>
    <cellStyle name="Virgül 2 5 7" xfId="37"/>
    <cellStyle name="Virgül 2 5 7 2" xfId="152"/>
    <cellStyle name="Virgül 2 5 8" xfId="153"/>
    <cellStyle name="Virgül 2 6" xfId="8"/>
    <cellStyle name="Virgül 2 6 2" xfId="46"/>
    <cellStyle name="Virgül 2 6 3" xfId="154"/>
    <cellStyle name="Virgül 2 7" xfId="13"/>
    <cellStyle name="Virgül 2 7 2" xfId="47"/>
    <cellStyle name="Virgül 2 7 3" xfId="155"/>
    <cellStyle name="Virgül 2 8" xfId="18"/>
    <cellStyle name="Virgül 2 8 2" xfId="156"/>
    <cellStyle name="Virgül 2 9" xfId="23"/>
    <cellStyle name="Virgül 2 9 2" xfId="157"/>
    <cellStyle name="Virgül 3" xfId="48"/>
    <cellStyle name="Virgül 3 2" xfId="49"/>
    <cellStyle name="Virgül 3 2 2" xfId="50"/>
    <cellStyle name="Virgül 3 2 2 2" xfId="51"/>
    <cellStyle name="Virgül 3 2 3" xfId="52"/>
    <cellStyle name="Virgül 3 2 3 2" xfId="53"/>
    <cellStyle name="Virgül 3 2 4" xfId="54"/>
    <cellStyle name="Virgül 3 3" xfId="55"/>
    <cellStyle name="Virgül 3 3 2" xfId="56"/>
    <cellStyle name="Virgül 3 3 3" xfId="57"/>
    <cellStyle name="Virgül 3 4" xfId="58"/>
    <cellStyle name="Virgül 3 4 2" xfId="59"/>
    <cellStyle name="Virgül 3 4 2 2" xfId="60"/>
    <cellStyle name="Virgül 3 4 3" xfId="61"/>
    <cellStyle name="Virgül 3 4 3 2" xfId="62"/>
    <cellStyle name="Virgül 3 4 4" xfId="63"/>
    <cellStyle name="Virgül 3 5" xfId="64"/>
    <cellStyle name="Virgül 3 5 2" xfId="65"/>
    <cellStyle name="Virgül 3 5 2 2" xfId="66"/>
    <cellStyle name="Virgül 3 5 3" xfId="67"/>
    <cellStyle name="Virgül 3 5 3 2" xfId="68"/>
    <cellStyle name="Virgül 3 5 4" xfId="69"/>
    <cellStyle name="Virgül 3 6" xfId="70"/>
    <cellStyle name="Virgül 3 6 2" xfId="71"/>
    <cellStyle name="Virgül 3 7" xfId="72"/>
    <cellStyle name="Virgül 3 7 2" xfId="73"/>
    <cellStyle name="Virgül 4" xfId="74"/>
    <cellStyle name="Virgül 4 2" xfId="75"/>
    <cellStyle name="Virgül 4 2 2" xfId="76"/>
    <cellStyle name="Virgül 4 2 2 2" xfId="77"/>
    <cellStyle name="Virgül 4 2 3" xfId="78"/>
    <cellStyle name="Virgül 4 2 3 2" xfId="79"/>
    <cellStyle name="Virgül 4 2 4" xfId="80"/>
    <cellStyle name="Virgül 4 3" xfId="81"/>
    <cellStyle name="Virgül 4 3 2" xfId="82"/>
    <cellStyle name="Virgül 4 3 3" xfId="83"/>
    <cellStyle name="Virgül 4 4" xfId="84"/>
    <cellStyle name="Virgül 4 4 2" xfId="85"/>
    <cellStyle name="Virgül 4 4 2 2" xfId="86"/>
    <cellStyle name="Virgül 4 4 3" xfId="87"/>
    <cellStyle name="Virgül 4 4 3 2" xfId="88"/>
    <cellStyle name="Virgül 4 4 4" xfId="89"/>
    <cellStyle name="Virgül 4 5" xfId="90"/>
    <cellStyle name="Virgül 4 5 2" xfId="91"/>
    <cellStyle name="Virgül 4 5 2 2" xfId="92"/>
    <cellStyle name="Virgül 4 5 3" xfId="93"/>
    <cellStyle name="Virgül 4 5 3 2" xfId="94"/>
    <cellStyle name="Virgül 4 5 4" xfId="95"/>
    <cellStyle name="Virgül 4 6" xfId="96"/>
    <cellStyle name="Virgül 4 6 2" xfId="97"/>
    <cellStyle name="Virgül 4 7" xfId="98"/>
    <cellStyle name="Virgül 4 7 2" xfId="99"/>
    <cellStyle name="Virgül 5" xfId="100"/>
    <cellStyle name="Virgül 5 2" xfId="101"/>
    <cellStyle name="Virgül 5 2 2" xfId="102"/>
    <cellStyle name="Virgül 5 3" xfId="103"/>
    <cellStyle name="Virgül 5 3 2" xfId="104"/>
    <cellStyle name="Virgül 5 4" xfId="105"/>
    <cellStyle name="Virgül 6" xfId="106"/>
    <cellStyle name="Virgül 6 2" xfId="107"/>
    <cellStyle name="Virgül 6 3" xfId="108"/>
    <cellStyle name="Virgül 7" xfId="109"/>
    <cellStyle name="Virgül 7 2" xfId="110"/>
    <cellStyle name="Virgül 7 2 2" xfId="111"/>
    <cellStyle name="Virgül 7 3" xfId="112"/>
    <cellStyle name="Virgül 7 3 2" xfId="113"/>
    <cellStyle name="Virgül 7 4" xfId="11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</cellStyles>
  <dxfs count="0"/>
  <tableStyles count="0" defaultTableStyle="TableStyleMedium2" defaultPivotStyle="PivotStyleMedium9"/>
  <colors>
    <mruColors>
      <color rgb="FF808000"/>
      <color rgb="FFFFFF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46"/>
  <sheetViews>
    <sheetView topLeftCell="A19" zoomScale="80" zoomScaleNormal="80" workbookViewId="0">
      <selection activeCell="C51" sqref="C51"/>
    </sheetView>
  </sheetViews>
  <sheetFormatPr defaultColWidth="9.140625" defaultRowHeight="15" x14ac:dyDescent="0.25"/>
  <cols>
    <col min="1" max="1" width="45.7109375" style="7" bestFit="1" customWidth="1"/>
    <col min="2" max="2" width="48" style="7" customWidth="1"/>
    <col min="3" max="3" width="27.140625" style="7" bestFit="1" customWidth="1"/>
    <col min="4" max="4" width="22.7109375" style="7" customWidth="1"/>
    <col min="5" max="5" width="19.5703125" style="7" customWidth="1"/>
    <col min="6" max="6" width="32.28515625" style="7" customWidth="1"/>
    <col min="7" max="7" width="15" style="7" customWidth="1"/>
    <col min="8" max="8" width="14.28515625" style="7" bestFit="1" customWidth="1"/>
    <col min="9" max="9" width="9.140625" style="7"/>
    <col min="10" max="11" width="16.42578125" style="7" bestFit="1" customWidth="1"/>
    <col min="12" max="16384" width="9.140625" style="7"/>
  </cols>
  <sheetData>
    <row r="1" spans="1:8" ht="21" thickBot="1" x14ac:dyDescent="0.35">
      <c r="A1" s="13"/>
      <c r="B1" s="13"/>
      <c r="C1" s="13"/>
      <c r="D1" s="13"/>
      <c r="E1" s="13"/>
      <c r="F1" s="2"/>
      <c r="G1" s="2" t="s">
        <v>9</v>
      </c>
    </row>
    <row r="2" spans="1:8" ht="23.25" thickBot="1" x14ac:dyDescent="0.35">
      <c r="A2" s="68" t="s">
        <v>78</v>
      </c>
      <c r="B2" s="69"/>
      <c r="C2" s="69"/>
      <c r="D2" s="69"/>
      <c r="E2" s="69"/>
      <c r="F2" s="69"/>
      <c r="G2" s="70"/>
    </row>
    <row r="3" spans="1:8" ht="45.75" thickBot="1" x14ac:dyDescent="0.3">
      <c r="A3" s="43" t="s">
        <v>28</v>
      </c>
      <c r="B3" s="43" t="s">
        <v>29</v>
      </c>
      <c r="C3" s="43" t="s">
        <v>27</v>
      </c>
      <c r="D3" s="43" t="s">
        <v>40</v>
      </c>
      <c r="E3" s="43" t="s">
        <v>30</v>
      </c>
      <c r="F3" s="43" t="s">
        <v>33</v>
      </c>
      <c r="G3" s="43" t="s">
        <v>65</v>
      </c>
    </row>
    <row r="4" spans="1:8" ht="21" x14ac:dyDescent="0.25">
      <c r="A4" s="24" t="s">
        <v>47</v>
      </c>
      <c r="B4" s="25" t="s">
        <v>69</v>
      </c>
      <c r="C4" s="25" t="s">
        <v>70</v>
      </c>
      <c r="D4" s="25">
        <v>2019</v>
      </c>
      <c r="E4" s="25" t="s">
        <v>13</v>
      </c>
      <c r="F4" s="26">
        <v>27240</v>
      </c>
      <c r="G4" s="71" t="s">
        <v>12</v>
      </c>
      <c r="H4" s="52"/>
    </row>
    <row r="5" spans="1:8" ht="20.25" x14ac:dyDescent="0.25">
      <c r="A5" s="24" t="s">
        <v>47</v>
      </c>
      <c r="B5" s="25" t="s">
        <v>48</v>
      </c>
      <c r="C5" s="25" t="s">
        <v>71</v>
      </c>
      <c r="D5" s="25">
        <v>2019</v>
      </c>
      <c r="E5" s="25" t="s">
        <v>13</v>
      </c>
      <c r="F5" s="26">
        <v>73880</v>
      </c>
      <c r="G5" s="72"/>
    </row>
    <row r="6" spans="1:8" ht="20.25" x14ac:dyDescent="0.25">
      <c r="A6" s="24" t="s">
        <v>47</v>
      </c>
      <c r="B6" s="25" t="s">
        <v>49</v>
      </c>
      <c r="C6" s="25" t="s">
        <v>72</v>
      </c>
      <c r="D6" s="25">
        <v>2019</v>
      </c>
      <c r="E6" s="25" t="s">
        <v>13</v>
      </c>
      <c r="F6" s="26">
        <v>58100</v>
      </c>
      <c r="G6" s="72"/>
    </row>
    <row r="7" spans="1:8" ht="20.25" x14ac:dyDescent="0.25">
      <c r="A7" s="24" t="s">
        <v>47</v>
      </c>
      <c r="B7" s="25" t="s">
        <v>49</v>
      </c>
      <c r="C7" s="25" t="s">
        <v>74</v>
      </c>
      <c r="D7" s="25">
        <v>2020</v>
      </c>
      <c r="E7" s="25" t="s">
        <v>13</v>
      </c>
      <c r="F7" s="26">
        <v>1296240</v>
      </c>
      <c r="G7" s="72"/>
    </row>
    <row r="8" spans="1:8" ht="20.25" x14ac:dyDescent="0.25">
      <c r="A8" s="24" t="s">
        <v>47</v>
      </c>
      <c r="B8" s="25" t="s">
        <v>73</v>
      </c>
      <c r="C8" s="25" t="s">
        <v>75</v>
      </c>
      <c r="D8" s="25">
        <v>2020</v>
      </c>
      <c r="E8" s="25" t="s">
        <v>13</v>
      </c>
      <c r="F8" s="26">
        <v>306820</v>
      </c>
      <c r="G8" s="72"/>
    </row>
    <row r="9" spans="1:8" ht="20.25" x14ac:dyDescent="0.25">
      <c r="A9" s="24" t="s">
        <v>47</v>
      </c>
      <c r="B9" s="25" t="s">
        <v>69</v>
      </c>
      <c r="C9" s="25" t="s">
        <v>76</v>
      </c>
      <c r="D9" s="25">
        <v>2020</v>
      </c>
      <c r="E9" s="25" t="s">
        <v>13</v>
      </c>
      <c r="F9" s="26">
        <v>300290</v>
      </c>
      <c r="G9" s="72"/>
    </row>
    <row r="10" spans="1:8" ht="20.25" x14ac:dyDescent="0.25">
      <c r="A10" s="19" t="s">
        <v>50</v>
      </c>
      <c r="B10" s="20"/>
      <c r="C10" s="20"/>
      <c r="D10" s="20"/>
      <c r="E10" s="20"/>
      <c r="F10" s="21">
        <f>SUM(F4:F9)</f>
        <v>2062570</v>
      </c>
      <c r="G10" s="72"/>
    </row>
    <row r="11" spans="1:8" ht="20.25" x14ac:dyDescent="0.25">
      <c r="A11" s="24" t="s">
        <v>14</v>
      </c>
      <c r="B11" s="25" t="s">
        <v>39</v>
      </c>
      <c r="C11" s="25" t="s">
        <v>44</v>
      </c>
      <c r="D11" s="25">
        <v>2019</v>
      </c>
      <c r="E11" s="25" t="s">
        <v>13</v>
      </c>
      <c r="F11" s="26">
        <v>12000</v>
      </c>
      <c r="G11" s="72"/>
    </row>
    <row r="12" spans="1:8" ht="20.25" x14ac:dyDescent="0.25">
      <c r="A12" s="19" t="s">
        <v>32</v>
      </c>
      <c r="B12" s="22"/>
      <c r="C12" s="22"/>
      <c r="D12" s="22"/>
      <c r="E12" s="22"/>
      <c r="F12" s="23">
        <f>SUM(F11:F11)</f>
        <v>12000</v>
      </c>
      <c r="G12" s="72"/>
    </row>
    <row r="13" spans="1:8" ht="20.25" x14ac:dyDescent="0.25">
      <c r="A13" s="24" t="s">
        <v>43</v>
      </c>
      <c r="B13" s="25" t="s">
        <v>34</v>
      </c>
      <c r="C13" s="25" t="s">
        <v>23</v>
      </c>
      <c r="D13" s="25">
        <v>2020</v>
      </c>
      <c r="E13" s="25" t="s">
        <v>13</v>
      </c>
      <c r="F13" s="26">
        <v>2427788</v>
      </c>
      <c r="G13" s="72"/>
    </row>
    <row r="14" spans="1:8" ht="20.25" x14ac:dyDescent="0.25">
      <c r="A14" s="27" t="s">
        <v>43</v>
      </c>
      <c r="B14" s="28" t="s">
        <v>35</v>
      </c>
      <c r="C14" s="28" t="s">
        <v>22</v>
      </c>
      <c r="D14" s="28">
        <v>2020</v>
      </c>
      <c r="E14" s="29" t="s">
        <v>13</v>
      </c>
      <c r="F14" s="30">
        <v>1982194</v>
      </c>
      <c r="G14" s="72"/>
    </row>
    <row r="15" spans="1:8" ht="20.25" x14ac:dyDescent="0.25">
      <c r="A15" s="24" t="s">
        <v>43</v>
      </c>
      <c r="B15" s="25" t="s">
        <v>36</v>
      </c>
      <c r="C15" s="25" t="s">
        <v>24</v>
      </c>
      <c r="D15" s="25">
        <v>2020</v>
      </c>
      <c r="E15" s="25" t="s">
        <v>13</v>
      </c>
      <c r="F15" s="26">
        <v>3802613</v>
      </c>
      <c r="G15" s="72"/>
    </row>
    <row r="16" spans="1:8" ht="18.75" customHeight="1" x14ac:dyDescent="0.25">
      <c r="A16" s="24" t="s">
        <v>43</v>
      </c>
      <c r="B16" s="25" t="s">
        <v>31</v>
      </c>
      <c r="C16" s="25" t="s">
        <v>20</v>
      </c>
      <c r="D16" s="25">
        <v>2020</v>
      </c>
      <c r="E16" s="25" t="s">
        <v>13</v>
      </c>
      <c r="F16" s="26">
        <v>814804</v>
      </c>
      <c r="G16" s="72"/>
    </row>
    <row r="17" spans="1:11" ht="20.25" x14ac:dyDescent="0.25">
      <c r="A17" s="27" t="s">
        <v>43</v>
      </c>
      <c r="B17" s="28" t="s">
        <v>37</v>
      </c>
      <c r="C17" s="28" t="s">
        <v>21</v>
      </c>
      <c r="D17" s="28">
        <v>2020</v>
      </c>
      <c r="E17" s="29" t="s">
        <v>13</v>
      </c>
      <c r="F17" s="30">
        <v>1411605</v>
      </c>
      <c r="G17" s="72"/>
    </row>
    <row r="18" spans="1:11" ht="20.25" x14ac:dyDescent="0.25">
      <c r="A18" s="19" t="s">
        <v>25</v>
      </c>
      <c r="B18" s="74"/>
      <c r="C18" s="75"/>
      <c r="D18" s="33"/>
      <c r="E18" s="34"/>
      <c r="F18" s="23">
        <f>SUM(F13:F17)</f>
        <v>10439004</v>
      </c>
      <c r="G18" s="72"/>
    </row>
    <row r="19" spans="1:11" ht="20.25" x14ac:dyDescent="0.25">
      <c r="A19" s="24" t="s">
        <v>15</v>
      </c>
      <c r="B19" s="28" t="s">
        <v>53</v>
      </c>
      <c r="C19" s="28" t="s">
        <v>54</v>
      </c>
      <c r="D19" s="28">
        <v>2020</v>
      </c>
      <c r="E19" s="29" t="s">
        <v>13</v>
      </c>
      <c r="F19" s="30">
        <v>1433700</v>
      </c>
      <c r="G19" s="72"/>
    </row>
    <row r="20" spans="1:11" ht="20.25" x14ac:dyDescent="0.25">
      <c r="A20" s="24" t="s">
        <v>15</v>
      </c>
      <c r="B20" s="28" t="s">
        <v>38</v>
      </c>
      <c r="C20" s="28" t="s">
        <v>26</v>
      </c>
      <c r="D20" s="28">
        <v>2020</v>
      </c>
      <c r="E20" s="29" t="s">
        <v>13</v>
      </c>
      <c r="F20" s="30">
        <v>8182033</v>
      </c>
      <c r="G20" s="72"/>
    </row>
    <row r="21" spans="1:11" ht="20.25" x14ac:dyDescent="0.25">
      <c r="A21" s="24" t="s">
        <v>15</v>
      </c>
      <c r="B21" s="28" t="s">
        <v>55</v>
      </c>
      <c r="C21" s="28" t="s">
        <v>56</v>
      </c>
      <c r="D21" s="28">
        <v>2020</v>
      </c>
      <c r="E21" s="29" t="s">
        <v>13</v>
      </c>
      <c r="F21" s="30">
        <v>1803161</v>
      </c>
      <c r="G21" s="72"/>
    </row>
    <row r="22" spans="1:11" ht="20.25" x14ac:dyDescent="0.25">
      <c r="A22" s="19" t="s">
        <v>16</v>
      </c>
      <c r="B22" s="76"/>
      <c r="C22" s="77"/>
      <c r="D22" s="37"/>
      <c r="E22" s="38"/>
      <c r="F22" s="39">
        <f>SUM(F19:F21)</f>
        <v>11418894</v>
      </c>
      <c r="G22" s="72"/>
    </row>
    <row r="23" spans="1:11" ht="20.25" x14ac:dyDescent="0.25">
      <c r="A23" s="24" t="s">
        <v>45</v>
      </c>
      <c r="B23" s="28" t="s">
        <v>66</v>
      </c>
      <c r="C23" s="28" t="s">
        <v>67</v>
      </c>
      <c r="D23" s="28">
        <v>2020</v>
      </c>
      <c r="E23" s="29" t="s">
        <v>77</v>
      </c>
      <c r="F23" s="30">
        <v>9858480</v>
      </c>
      <c r="G23" s="72"/>
    </row>
    <row r="24" spans="1:11" ht="20.25" x14ac:dyDescent="0.25">
      <c r="A24" s="19" t="s">
        <v>46</v>
      </c>
      <c r="B24" s="20"/>
      <c r="C24" s="20"/>
      <c r="D24" s="20"/>
      <c r="E24" s="20"/>
      <c r="F24" s="21">
        <f>SUM(F23)</f>
        <v>9858480</v>
      </c>
      <c r="G24" s="72"/>
    </row>
    <row r="25" spans="1:11" s="9" customFormat="1" ht="21" customHeight="1" x14ac:dyDescent="0.25">
      <c r="A25" s="27" t="s">
        <v>17</v>
      </c>
      <c r="B25" s="28" t="s">
        <v>52</v>
      </c>
      <c r="C25" s="28" t="s">
        <v>57</v>
      </c>
      <c r="D25" s="28">
        <v>2019</v>
      </c>
      <c r="E25" s="28" t="s">
        <v>13</v>
      </c>
      <c r="F25" s="30">
        <v>2566072</v>
      </c>
      <c r="G25" s="72"/>
    </row>
    <row r="26" spans="1:11" s="9" customFormat="1" ht="21" customHeight="1" x14ac:dyDescent="0.25">
      <c r="A26" s="24" t="s">
        <v>17</v>
      </c>
      <c r="B26" s="31" t="s">
        <v>58</v>
      </c>
      <c r="C26" s="31" t="s">
        <v>59</v>
      </c>
      <c r="D26" s="31">
        <v>2019</v>
      </c>
      <c r="E26" s="31" t="s">
        <v>13</v>
      </c>
      <c r="F26" s="26">
        <v>26200</v>
      </c>
      <c r="G26" s="72"/>
      <c r="J26" s="11"/>
      <c r="K26" s="10"/>
    </row>
    <row r="27" spans="1:11" s="9" customFormat="1" ht="21" customHeight="1" x14ac:dyDescent="0.25">
      <c r="A27" s="24" t="s">
        <v>17</v>
      </c>
      <c r="B27" s="31" t="s">
        <v>10</v>
      </c>
      <c r="C27" s="31" t="s">
        <v>41</v>
      </c>
      <c r="D27" s="31">
        <v>2019</v>
      </c>
      <c r="E27" s="31" t="s">
        <v>42</v>
      </c>
      <c r="F27" s="26">
        <v>11560</v>
      </c>
      <c r="G27" s="72"/>
      <c r="J27" s="11"/>
      <c r="K27" s="10"/>
    </row>
    <row r="28" spans="1:11" s="9" customFormat="1" ht="21" customHeight="1" x14ac:dyDescent="0.25">
      <c r="A28" s="27" t="s">
        <v>17</v>
      </c>
      <c r="B28" s="32" t="s">
        <v>18</v>
      </c>
      <c r="C28" s="32" t="s">
        <v>60</v>
      </c>
      <c r="D28" s="32">
        <v>2019</v>
      </c>
      <c r="E28" s="32" t="s">
        <v>42</v>
      </c>
      <c r="F28" s="30">
        <v>26240</v>
      </c>
      <c r="G28" s="72"/>
      <c r="H28" s="8"/>
      <c r="J28" s="12"/>
      <c r="K28" s="10"/>
    </row>
    <row r="29" spans="1:11" s="9" customFormat="1" ht="21" customHeight="1" x14ac:dyDescent="0.25">
      <c r="A29" s="27" t="s">
        <v>17</v>
      </c>
      <c r="B29" s="32" t="s">
        <v>11</v>
      </c>
      <c r="C29" s="32" t="s">
        <v>61</v>
      </c>
      <c r="D29" s="32">
        <v>2019</v>
      </c>
      <c r="E29" s="32" t="s">
        <v>42</v>
      </c>
      <c r="F29" s="30">
        <v>1711675</v>
      </c>
      <c r="G29" s="72"/>
      <c r="H29" s="8"/>
      <c r="J29" s="12"/>
      <c r="K29" s="10"/>
    </row>
    <row r="30" spans="1:11" s="9" customFormat="1" ht="21" customHeight="1" x14ac:dyDescent="0.25">
      <c r="A30" s="27" t="s">
        <v>17</v>
      </c>
      <c r="B30" s="32" t="s">
        <v>51</v>
      </c>
      <c r="C30" s="32" t="s">
        <v>62</v>
      </c>
      <c r="D30" s="32">
        <v>2019</v>
      </c>
      <c r="E30" s="32" t="s">
        <v>42</v>
      </c>
      <c r="F30" s="30">
        <v>3257806</v>
      </c>
      <c r="G30" s="72"/>
      <c r="H30" s="8"/>
      <c r="J30" s="12"/>
      <c r="K30" s="10"/>
    </row>
    <row r="31" spans="1:11" s="9" customFormat="1" ht="21" customHeight="1" x14ac:dyDescent="0.25">
      <c r="A31" s="27" t="s">
        <v>17</v>
      </c>
      <c r="B31" s="35" t="s">
        <v>63</v>
      </c>
      <c r="C31" s="35" t="s">
        <v>64</v>
      </c>
      <c r="D31" s="35">
        <v>2019</v>
      </c>
      <c r="E31" s="35" t="s">
        <v>42</v>
      </c>
      <c r="F31" s="36">
        <v>1633291</v>
      </c>
      <c r="G31" s="72"/>
      <c r="J31" s="10"/>
      <c r="K31" s="10"/>
    </row>
    <row r="32" spans="1:11" s="9" customFormat="1" ht="21" customHeight="1" thickBot="1" x14ac:dyDescent="0.3">
      <c r="A32" s="40" t="s">
        <v>19</v>
      </c>
      <c r="B32" s="41"/>
      <c r="C32" s="42"/>
      <c r="D32" s="45"/>
      <c r="E32" s="46"/>
      <c r="F32" s="47">
        <f>SUM(F25:F31)</f>
        <v>9232844</v>
      </c>
      <c r="G32" s="73"/>
    </row>
    <row r="33" spans="1:7" s="9" customFormat="1" ht="21" customHeight="1" thickBot="1" x14ac:dyDescent="0.3">
      <c r="A33" s="78" t="s">
        <v>1</v>
      </c>
      <c r="B33" s="79"/>
      <c r="C33" s="79"/>
      <c r="D33" s="79"/>
      <c r="E33" s="79"/>
      <c r="F33" s="48">
        <f>SUM(F32,F24,F22,F18,F12,F10)</f>
        <v>43023792</v>
      </c>
      <c r="G33" s="44"/>
    </row>
    <row r="36" spans="1:7" ht="21" thickBot="1" x14ac:dyDescent="0.35">
      <c r="A36" s="1"/>
      <c r="B36" s="1"/>
      <c r="C36" s="2"/>
      <c r="D36" s="2"/>
    </row>
    <row r="37" spans="1:7" ht="47.25" customHeight="1" thickBot="1" x14ac:dyDescent="0.3">
      <c r="A37" s="83" t="s">
        <v>80</v>
      </c>
      <c r="B37" s="84"/>
      <c r="C37" s="84"/>
      <c r="D37" s="85"/>
    </row>
    <row r="38" spans="1:7" ht="20.25" x14ac:dyDescent="0.25">
      <c r="A38" s="80" t="s">
        <v>6</v>
      </c>
      <c r="B38" s="53" t="s">
        <v>79</v>
      </c>
      <c r="C38" s="80" t="s">
        <v>0</v>
      </c>
      <c r="D38" s="80" t="s">
        <v>65</v>
      </c>
    </row>
    <row r="39" spans="1:7" ht="21" thickBot="1" x14ac:dyDescent="0.3">
      <c r="A39" s="81"/>
      <c r="B39" s="54" t="s">
        <v>68</v>
      </c>
      <c r="C39" s="81"/>
      <c r="D39" s="81"/>
    </row>
    <row r="40" spans="1:7" ht="28.5" customHeight="1" x14ac:dyDescent="0.3">
      <c r="A40" s="14" t="s">
        <v>8</v>
      </c>
      <c r="B40" s="49">
        <v>27000</v>
      </c>
      <c r="C40" s="55">
        <f t="shared" ref="C40:C45" si="0">SUM(B40)</f>
        <v>27000</v>
      </c>
      <c r="D40" s="82" t="s">
        <v>12</v>
      </c>
    </row>
    <row r="41" spans="1:7" ht="28.5" customHeight="1" x14ac:dyDescent="0.3">
      <c r="A41" s="3" t="s">
        <v>4</v>
      </c>
      <c r="B41" s="50">
        <v>13500</v>
      </c>
      <c r="C41" s="16">
        <f t="shared" si="0"/>
        <v>13500</v>
      </c>
      <c r="D41" s="82"/>
    </row>
    <row r="42" spans="1:7" ht="28.5" customHeight="1" x14ac:dyDescent="0.3">
      <c r="A42" s="4" t="s">
        <v>5</v>
      </c>
      <c r="B42" s="50">
        <v>14000</v>
      </c>
      <c r="C42" s="16">
        <f t="shared" si="0"/>
        <v>14000</v>
      </c>
      <c r="D42" s="82"/>
    </row>
    <row r="43" spans="1:7" ht="28.5" customHeight="1" x14ac:dyDescent="0.3">
      <c r="A43" s="4" t="s">
        <v>7</v>
      </c>
      <c r="B43" s="50">
        <v>44539</v>
      </c>
      <c r="C43" s="16">
        <f t="shared" si="0"/>
        <v>44539</v>
      </c>
      <c r="D43" s="82"/>
    </row>
    <row r="44" spans="1:7" ht="28.5" customHeight="1" x14ac:dyDescent="0.3">
      <c r="A44" s="3" t="s">
        <v>3</v>
      </c>
      <c r="B44" s="50">
        <v>4000</v>
      </c>
      <c r="C44" s="16">
        <f t="shared" si="0"/>
        <v>4000</v>
      </c>
      <c r="D44" s="82"/>
    </row>
    <row r="45" spans="1:7" ht="28.5" customHeight="1" thickBot="1" x14ac:dyDescent="0.35">
      <c r="A45" s="17" t="s">
        <v>2</v>
      </c>
      <c r="B45" s="51">
        <v>10366</v>
      </c>
      <c r="C45" s="18">
        <f t="shared" si="0"/>
        <v>10366</v>
      </c>
      <c r="D45" s="82"/>
    </row>
    <row r="46" spans="1:7" ht="28.5" customHeight="1" thickBot="1" x14ac:dyDescent="0.35">
      <c r="A46" s="5" t="s">
        <v>1</v>
      </c>
      <c r="B46" s="6">
        <f>SUM(B40:B45)</f>
        <v>113405</v>
      </c>
      <c r="C46" s="6">
        <f>SUM(C40:C45)</f>
        <v>113405</v>
      </c>
      <c r="D46" s="15"/>
    </row>
  </sheetData>
  <mergeCells count="10">
    <mergeCell ref="A38:A39"/>
    <mergeCell ref="C38:C39"/>
    <mergeCell ref="D40:D45"/>
    <mergeCell ref="A37:D37"/>
    <mergeCell ref="D38:D39"/>
    <mergeCell ref="A2:G2"/>
    <mergeCell ref="G4:G32"/>
    <mergeCell ref="B18:C18"/>
    <mergeCell ref="B22:C22"/>
    <mergeCell ref="A33:E33"/>
  </mergeCells>
  <pageMargins left="0.7" right="0.7" top="0.75" bottom="0.75" header="0.3" footer="0.3"/>
  <pageSetup paperSize="9" scale="41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workbookViewId="0">
      <selection activeCell="M17" sqref="M17"/>
    </sheetView>
  </sheetViews>
  <sheetFormatPr defaultRowHeight="28.5" x14ac:dyDescent="0.45"/>
  <cols>
    <col min="1" max="1" width="29.42578125" style="56" customWidth="1"/>
    <col min="2" max="18" width="36.140625" style="56" customWidth="1"/>
    <col min="19" max="16384" width="9.140625" style="56"/>
  </cols>
  <sheetData>
    <row r="1" spans="1:18" x14ac:dyDescent="0.45">
      <c r="A1" s="86" t="s">
        <v>81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 x14ac:dyDescent="0.45">
      <c r="A2" s="86" t="s">
        <v>82</v>
      </c>
      <c r="B2" s="86" t="s">
        <v>83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67" t="s">
        <v>84</v>
      </c>
    </row>
    <row r="3" spans="1:18" ht="81" x14ac:dyDescent="0.45">
      <c r="A3" s="86"/>
      <c r="B3" s="57" t="s">
        <v>85</v>
      </c>
      <c r="C3" s="57" t="s">
        <v>86</v>
      </c>
      <c r="D3" s="57" t="s">
        <v>87</v>
      </c>
      <c r="E3" s="57" t="s">
        <v>88</v>
      </c>
      <c r="F3" s="57" t="s">
        <v>89</v>
      </c>
      <c r="G3" s="57" t="s">
        <v>90</v>
      </c>
      <c r="H3" s="57" t="s">
        <v>91</v>
      </c>
      <c r="I3" s="57" t="s">
        <v>92</v>
      </c>
      <c r="J3" s="57" t="s">
        <v>93</v>
      </c>
      <c r="K3" s="57" t="s">
        <v>94</v>
      </c>
      <c r="L3" s="57" t="s">
        <v>95</v>
      </c>
      <c r="M3" s="57" t="s">
        <v>96</v>
      </c>
      <c r="N3" s="57" t="s">
        <v>97</v>
      </c>
      <c r="O3" s="57" t="s">
        <v>98</v>
      </c>
      <c r="P3" s="57" t="s">
        <v>99</v>
      </c>
      <c r="Q3" s="57" t="s">
        <v>100</v>
      </c>
      <c r="R3" s="57" t="s">
        <v>101</v>
      </c>
    </row>
    <row r="4" spans="1:18" x14ac:dyDescent="0.45">
      <c r="A4" s="58" t="s">
        <v>102</v>
      </c>
      <c r="B4" s="59">
        <v>283</v>
      </c>
      <c r="C4" s="59">
        <v>1559</v>
      </c>
      <c r="D4" s="59">
        <v>51</v>
      </c>
      <c r="E4" s="59">
        <v>3026</v>
      </c>
      <c r="F4" s="59">
        <v>80</v>
      </c>
      <c r="G4" s="59">
        <v>70</v>
      </c>
      <c r="H4" s="59">
        <v>1694</v>
      </c>
      <c r="I4" s="59"/>
      <c r="J4" s="59">
        <v>252</v>
      </c>
      <c r="K4" s="59"/>
      <c r="L4" s="59">
        <v>1920</v>
      </c>
      <c r="M4" s="59">
        <v>503</v>
      </c>
      <c r="N4" s="59">
        <v>1000</v>
      </c>
      <c r="O4" s="59">
        <v>500</v>
      </c>
      <c r="P4" s="59">
        <v>890</v>
      </c>
      <c r="Q4" s="59">
        <v>1000</v>
      </c>
      <c r="R4" s="60">
        <f>SUM(B4:Q4)</f>
        <v>12828</v>
      </c>
    </row>
    <row r="5" spans="1:18" x14ac:dyDescent="0.45">
      <c r="A5" s="58" t="s">
        <v>4</v>
      </c>
      <c r="B5" s="59"/>
      <c r="C5" s="59">
        <v>142</v>
      </c>
      <c r="D5" s="59"/>
      <c r="E5" s="59"/>
      <c r="F5" s="59"/>
      <c r="G5" s="59"/>
      <c r="H5" s="59">
        <v>84</v>
      </c>
      <c r="I5" s="59">
        <v>208</v>
      </c>
      <c r="J5" s="59"/>
      <c r="K5" s="59">
        <v>1965</v>
      </c>
      <c r="L5" s="59">
        <v>2152</v>
      </c>
      <c r="M5" s="59"/>
      <c r="N5" s="59"/>
      <c r="O5" s="59"/>
      <c r="P5" s="59"/>
      <c r="Q5" s="59"/>
      <c r="R5" s="60">
        <f t="shared" ref="R5:R6" si="0">SUM(B5:Q5)</f>
        <v>4551</v>
      </c>
    </row>
    <row r="6" spans="1:18" x14ac:dyDescent="0.45">
      <c r="A6" s="58" t="s">
        <v>103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>
        <v>69</v>
      </c>
      <c r="N6" s="59"/>
      <c r="O6" s="59"/>
      <c r="P6" s="59"/>
      <c r="Q6" s="59"/>
      <c r="R6" s="60">
        <f t="shared" si="0"/>
        <v>69</v>
      </c>
    </row>
    <row r="7" spans="1:18" x14ac:dyDescent="0.45">
      <c r="A7" s="61" t="s">
        <v>104</v>
      </c>
      <c r="B7" s="62">
        <f>SUM(B4:B6)</f>
        <v>283</v>
      </c>
      <c r="C7" s="62">
        <f t="shared" ref="C7:R7" si="1">SUM(C4:C6)</f>
        <v>1701</v>
      </c>
      <c r="D7" s="62">
        <f t="shared" si="1"/>
        <v>51</v>
      </c>
      <c r="E7" s="62">
        <f t="shared" si="1"/>
        <v>3026</v>
      </c>
      <c r="F7" s="62">
        <f t="shared" si="1"/>
        <v>80</v>
      </c>
      <c r="G7" s="62">
        <f t="shared" si="1"/>
        <v>70</v>
      </c>
      <c r="H7" s="62">
        <f t="shared" si="1"/>
        <v>1778</v>
      </c>
      <c r="I7" s="62">
        <f t="shared" si="1"/>
        <v>208</v>
      </c>
      <c r="J7" s="62">
        <f t="shared" si="1"/>
        <v>252</v>
      </c>
      <c r="K7" s="62">
        <f t="shared" si="1"/>
        <v>1965</v>
      </c>
      <c r="L7" s="62">
        <f t="shared" si="1"/>
        <v>4072</v>
      </c>
      <c r="M7" s="62">
        <f t="shared" si="1"/>
        <v>572</v>
      </c>
      <c r="N7" s="62">
        <f t="shared" si="1"/>
        <v>1000</v>
      </c>
      <c r="O7" s="62">
        <f t="shared" si="1"/>
        <v>500</v>
      </c>
      <c r="P7" s="62">
        <f t="shared" si="1"/>
        <v>890</v>
      </c>
      <c r="Q7" s="62">
        <f t="shared" si="1"/>
        <v>1000</v>
      </c>
      <c r="R7" s="63">
        <f t="shared" si="1"/>
        <v>17448</v>
      </c>
    </row>
    <row r="8" spans="1:18" x14ac:dyDescent="0.45">
      <c r="A8" s="87" t="s">
        <v>105</v>
      </c>
      <c r="B8" s="87"/>
      <c r="C8" s="87"/>
      <c r="D8" s="87"/>
      <c r="E8" s="87"/>
      <c r="F8" s="87"/>
      <c r="G8" s="64"/>
      <c r="H8" s="65"/>
      <c r="I8" s="65"/>
      <c r="J8" s="65"/>
      <c r="K8" s="65"/>
      <c r="L8" s="65"/>
      <c r="M8" s="65"/>
      <c r="N8" s="65"/>
      <c r="O8" s="65"/>
      <c r="P8" s="65"/>
      <c r="Q8" s="65"/>
      <c r="R8" s="66"/>
    </row>
  </sheetData>
  <mergeCells count="4">
    <mergeCell ref="A1:R1"/>
    <mergeCell ref="A2:A3"/>
    <mergeCell ref="B2:Q2"/>
    <mergeCell ref="A8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3</vt:i4>
      </vt:variant>
    </vt:vector>
  </HeadingPairs>
  <TitlesOfParts>
    <vt:vector size="5" baseType="lpstr">
      <vt:lpstr>MISIR TMO+ELÜS</vt:lpstr>
      <vt:lpstr>PİRİNÇ</vt:lpstr>
      <vt:lpstr>'MISIR TMO+ELÜS'!_VeritabaniniFiltrele</vt:lpstr>
      <vt:lpstr>'MISIR TMO+ELÜS'!Yazdırma_Alanı</vt:lpstr>
      <vt:lpstr>'MISIR TMO+ELÜS'!Yazdırma_Başlıkları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2021-06-01T12:26:06Z</dcterms:modified>
</cp:coreProperties>
</file>