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1670" windowHeight="4530" tabRatio="804" activeTab="4"/>
  </bookViews>
  <sheets>
    <sheet name="ELÜS MAK." sheetId="37" r:id="rId1"/>
    <sheet name="MAKARNALIK" sheetId="35" r:id="rId2"/>
    <sheet name="ELÜS EKM." sheetId="38" r:id="rId3"/>
    <sheet name="EKM. UN" sheetId="36" r:id="rId4"/>
    <sheet name="BUĞDAY KANATLI" sheetId="32" r:id="rId5"/>
    <sheet name="ELÜS ARPA" sheetId="39" r:id="rId6"/>
    <sheet name="ARPA BESİCİ+YEM" sheetId="28" r:id="rId7"/>
  </sheets>
  <definedNames>
    <definedName name="_xlnm.Print_Area" localSheetId="6">'ARPA BESİCİ+YEM'!$A$1:$G$35</definedName>
    <definedName name="_xlnm.Print_Area" localSheetId="4">'BUĞDAY KANATLI'!$A$1:$C$12</definedName>
  </definedNames>
  <calcPr calcId="145621"/>
</workbook>
</file>

<file path=xl/calcChain.xml><?xml version="1.0" encoding="utf-8"?>
<calcChain xmlns="http://schemas.openxmlformats.org/spreadsheetml/2006/main">
  <c r="F33" i="36" l="1"/>
  <c r="F32" i="36"/>
  <c r="F31" i="36"/>
  <c r="E34" i="36"/>
  <c r="E12" i="39"/>
  <c r="E13" i="35"/>
  <c r="D13" i="35"/>
  <c r="E11" i="37" l="1"/>
  <c r="B12" i="32" l="1"/>
  <c r="B27" i="36"/>
  <c r="C27" i="36"/>
  <c r="H20" i="36" l="1"/>
  <c r="B32" i="28"/>
  <c r="F34" i="36" l="1"/>
  <c r="H15" i="36"/>
  <c r="H5" i="36"/>
  <c r="C34" i="36"/>
  <c r="D34" i="36"/>
  <c r="B34" i="36"/>
  <c r="E9" i="35" l="1"/>
  <c r="E6" i="35"/>
  <c r="E7" i="35"/>
  <c r="E8" i="35"/>
  <c r="E10" i="35"/>
  <c r="E11" i="35"/>
  <c r="E12" i="35"/>
  <c r="E5" i="35"/>
  <c r="F11" i="28" l="1"/>
  <c r="B10" i="28"/>
  <c r="H13" i="36" l="1"/>
  <c r="E65" i="38" l="1"/>
  <c r="G27" i="36" l="1"/>
  <c r="F27" i="36"/>
  <c r="H19" i="36"/>
  <c r="H16" i="36"/>
  <c r="H24" i="36"/>
  <c r="H26" i="36"/>
  <c r="H23" i="36"/>
  <c r="H18" i="36"/>
  <c r="H8" i="36"/>
  <c r="H6" i="36"/>
  <c r="H9" i="36"/>
  <c r="H14" i="36"/>
  <c r="H22" i="36"/>
  <c r="H21" i="36"/>
  <c r="H17" i="36"/>
  <c r="H10" i="36"/>
  <c r="H11" i="36"/>
  <c r="H25" i="36"/>
  <c r="H12" i="36"/>
  <c r="H7" i="36" l="1"/>
  <c r="H27" i="36" s="1"/>
  <c r="C13" i="35"/>
  <c r="B13" i="35"/>
  <c r="F12" i="28" l="1"/>
  <c r="B35" i="28" l="1"/>
</calcChain>
</file>

<file path=xl/sharedStrings.xml><?xml version="1.0" encoding="utf-8"?>
<sst xmlns="http://schemas.openxmlformats.org/spreadsheetml/2006/main" count="402" uniqueCount="238">
  <si>
    <t>TOPLAM</t>
  </si>
  <si>
    <t>AKSARAY</t>
  </si>
  <si>
    <t>AFYONKARAHİSAR</t>
  </si>
  <si>
    <t>EDİRNE</t>
  </si>
  <si>
    <t>TEKİRDAĞ</t>
  </si>
  <si>
    <t>KIRKLARELİ</t>
  </si>
  <si>
    <t>ŞANLIURFA</t>
  </si>
  <si>
    <t>GAZİANTEP</t>
  </si>
  <si>
    <t>KAYSERİ</t>
  </si>
  <si>
    <t>KONYA</t>
  </si>
  <si>
    <t>BANDIRMA</t>
  </si>
  <si>
    <t>TRABZON</t>
  </si>
  <si>
    <t>KIRŞEHİR</t>
  </si>
  <si>
    <t>SAMSUN</t>
  </si>
  <si>
    <t>ESKİŞEHİR</t>
  </si>
  <si>
    <t>ERZURUM</t>
  </si>
  <si>
    <t>ÇORUM</t>
  </si>
  <si>
    <t>SİVAS</t>
  </si>
  <si>
    <t>İZMİR</t>
  </si>
  <si>
    <t>MUŞ</t>
  </si>
  <si>
    <t xml:space="preserve">DİYARBAKIR </t>
  </si>
  <si>
    <t>DERİNCE</t>
  </si>
  <si>
    <t xml:space="preserve">ADIYAMAN </t>
  </si>
  <si>
    <t>KIRIKKALE</t>
  </si>
  <si>
    <t xml:space="preserve">BATMAN </t>
  </si>
  <si>
    <t>MERSİN</t>
  </si>
  <si>
    <t>YERKÖY</t>
  </si>
  <si>
    <t>İSKENDERUN</t>
  </si>
  <si>
    <t>ŞUBESİ</t>
  </si>
  <si>
    <t>ÜRÜN KODU</t>
  </si>
  <si>
    <t>2111-2112-2141-2142-2143</t>
  </si>
  <si>
    <t xml:space="preserve">     TMO Elektronik Satış Platformu 
     Üzerinden  Satılacaktır</t>
  </si>
  <si>
    <t>Şube Müdürlükleri Tarafından Talep Toplanarak Satılacaktır</t>
  </si>
  <si>
    <t>ANKARA</t>
  </si>
  <si>
    <t>DENİZLİ</t>
  </si>
  <si>
    <t>POLATLI</t>
  </si>
  <si>
    <t>EK-1/B</t>
  </si>
  <si>
    <t>2141-2142</t>
  </si>
  <si>
    <t>1547-1548</t>
  </si>
  <si>
    <t>DERİNCE (KARASU)</t>
  </si>
  <si>
    <t>EK-1/A</t>
  </si>
  <si>
    <t xml:space="preserve">     TMO Yem Fabrikaları Elektronik Satış Platformu 
     Üzerinden  Satılacaktır</t>
  </si>
  <si>
    <t>ŞUBE TOPLAMI</t>
  </si>
  <si>
    <t xml:space="preserve">İSKENDERUN  </t>
  </si>
  <si>
    <t xml:space="preserve">KAYSERİ  </t>
  </si>
  <si>
    <t xml:space="preserve">ÇORUM  </t>
  </si>
  <si>
    <t xml:space="preserve">DENİZLİ  </t>
  </si>
  <si>
    <t xml:space="preserve">AFYONKARAHİSAR  </t>
  </si>
  <si>
    <t>SATIŞ ŞEKLİ</t>
  </si>
  <si>
    <t>TMO Elektronik Satış Platformu 
     Üzerinden  Satılacaktır</t>
  </si>
  <si>
    <t xml:space="preserve">ŞUBE TOPLAMI </t>
  </si>
  <si>
    <t xml:space="preserve">EDİRNE </t>
  </si>
  <si>
    <t xml:space="preserve">KIRKLARELİ </t>
  </si>
  <si>
    <t xml:space="preserve">TEKİRDAĞ </t>
  </si>
  <si>
    <t xml:space="preserve">DERİNCE </t>
  </si>
  <si>
    <t xml:space="preserve">BANDIRMA </t>
  </si>
  <si>
    <t xml:space="preserve">İZMİR </t>
  </si>
  <si>
    <t xml:space="preserve">AFYONKARAHİSAR </t>
  </si>
  <si>
    <t xml:space="preserve">DENİZLİ </t>
  </si>
  <si>
    <t xml:space="preserve">KIRIKKALE </t>
  </si>
  <si>
    <t xml:space="preserve">POLATLI </t>
  </si>
  <si>
    <t xml:space="preserve">KONYA </t>
  </si>
  <si>
    <t xml:space="preserve">ADANA </t>
  </si>
  <si>
    <t xml:space="preserve">İSKENDERUN </t>
  </si>
  <si>
    <t xml:space="preserve">MERSİN </t>
  </si>
  <si>
    <t xml:space="preserve">SAMSUN </t>
  </si>
  <si>
    <t xml:space="preserve">TRABZON </t>
  </si>
  <si>
    <t xml:space="preserve">ÇORUM </t>
  </si>
  <si>
    <t xml:space="preserve">ERZURUM </t>
  </si>
  <si>
    <t xml:space="preserve">KAYSERİ </t>
  </si>
  <si>
    <t xml:space="preserve">KIRŞEHİR </t>
  </si>
  <si>
    <t xml:space="preserve">SİVAS </t>
  </si>
  <si>
    <t>ISIN</t>
  </si>
  <si>
    <t>Kırşehir</t>
  </si>
  <si>
    <t>TMO TOBB TARIM ÜRÜNLERİ LİSANSLI DEPOCULUK SANAYİ VE TİCARET A.Ş.</t>
  </si>
  <si>
    <t>TRXTTDB12014</t>
  </si>
  <si>
    <t>1141</t>
  </si>
  <si>
    <t>Konya</t>
  </si>
  <si>
    <t>ANADOLU SELÇUKLU TARIM ÜRÜNLERİ LİSANSLI DEPOCULUK A.Ş.</t>
  </si>
  <si>
    <t>TRXASLB12050</t>
  </si>
  <si>
    <t>1123</t>
  </si>
  <si>
    <t>Yerköy</t>
  </si>
  <si>
    <t>MYSİLO TARIM ÜRÜNLERİ LİSANSLI DEPOCULUK A.Ş.</t>
  </si>
  <si>
    <t>TRXMYSB82036</t>
  </si>
  <si>
    <t>KAİNAT TARIM ÜRÜNLERİ LİSANSLI DEPOCULUK A.Ş.</t>
  </si>
  <si>
    <t>TRXKTUB12058</t>
  </si>
  <si>
    <t>TRXMYSBB2140</t>
  </si>
  <si>
    <t>TRXMYSB12066</t>
  </si>
  <si>
    <t>1122</t>
  </si>
  <si>
    <t>LİSANLI DEPO ADI</t>
  </si>
  <si>
    <t>SATIŞA AÇILAN MİKTAR (KG)</t>
  </si>
  <si>
    <t xml:space="preserve"> GENEL TOPLAM</t>
  </si>
  <si>
    <t>TRXTTDB02015</t>
  </si>
  <si>
    <t>Batman</t>
  </si>
  <si>
    <t>HACI EMİN TARIM ÜRÜNLERİ LİSANSLI DEPOCULUK A.Ş.</t>
  </si>
  <si>
    <t>TRXHETB42014</t>
  </si>
  <si>
    <t>1212</t>
  </si>
  <si>
    <t>TEKİN LİDAŞ TARIM ÜRÜNLERİ LİSANSLI DEPOCULUK A.Ş.</t>
  </si>
  <si>
    <t>TRXTLTB02018</t>
  </si>
  <si>
    <t>1222</t>
  </si>
  <si>
    <t>Diyarbakır</t>
  </si>
  <si>
    <t>MEZOPOTAMYA LİDAŞ TARIM ÜRÜNLERİ LİSANSLI DEPOCULUK A.Ş.</t>
  </si>
  <si>
    <t>TRXXEMB82012</t>
  </si>
  <si>
    <t>1213</t>
  </si>
  <si>
    <t>CEMAŞ TARIM ÜRÜNLERİ LİSANSLI DEPOCULUK SANAYİ VE TİCARET A.Ş.</t>
  </si>
  <si>
    <t>TRXCLDB22016</t>
  </si>
  <si>
    <t>BETA GEN TARIM ÜRÜNLERİ LİSANSLI DEPOCULUK A.Ş.</t>
  </si>
  <si>
    <t>TRXXEPB12012</t>
  </si>
  <si>
    <t>CENSA TARIM ÜRÜNLERİ LİSANSLI DEPOCULUK SANAYİ VE TİCARET A.Ş.</t>
  </si>
  <si>
    <t>TRXXESB12016</t>
  </si>
  <si>
    <t>1223</t>
  </si>
  <si>
    <t>Edirne</t>
  </si>
  <si>
    <t>TRAKYA EVREN TARIM ÜRÜNLERİ LİSANSLI DEPOCULUK A.Ş.</t>
  </si>
  <si>
    <t>TRXTETB62124</t>
  </si>
  <si>
    <t>1621</t>
  </si>
  <si>
    <t>TRXTETB52125</t>
  </si>
  <si>
    <t>1323</t>
  </si>
  <si>
    <t>ESLİDAŞ TARIM ÜRÜNLERİ LİSANSLI DEPOCULUK SANAYİ VE TİCARET A.Ş.</t>
  </si>
  <si>
    <t>TRXXEAB52119</t>
  </si>
  <si>
    <t>TRXTETB22128</t>
  </si>
  <si>
    <t>TRXTETB12129</t>
  </si>
  <si>
    <t>TRXXEAB42110</t>
  </si>
  <si>
    <t>1322</t>
  </si>
  <si>
    <t>TRXTETB42126</t>
  </si>
  <si>
    <t>TRXXEAB22112</t>
  </si>
  <si>
    <t>TRXXEAB02114</t>
  </si>
  <si>
    <t>1221</t>
  </si>
  <si>
    <t>TRXXEAB12113</t>
  </si>
  <si>
    <t>TRXXFSB22111</t>
  </si>
  <si>
    <t>TRXXFSB02113</t>
  </si>
  <si>
    <t>TRXXFSB12112</t>
  </si>
  <si>
    <t>EDİRNE TARIM ÜRÜNLERİ LİSANSLI DEPOCULUK A.Ş.</t>
  </si>
  <si>
    <t>TRXETDB22015</t>
  </si>
  <si>
    <t>Eskişehir</t>
  </si>
  <si>
    <t>TRXMYSB32023</t>
  </si>
  <si>
    <t>Gaziantep</t>
  </si>
  <si>
    <t>1321</t>
  </si>
  <si>
    <t>SAFİRTAŞ TARIM ÜRÜNLERİ LİSANSLI DEPOCULUK A.Ş.</t>
  </si>
  <si>
    <t>TRXSFTB42117</t>
  </si>
  <si>
    <t>ATA LİDAŞ TARIM ÜRÜNLERİ LİSANSLI DEPOCULUK A.Ş.</t>
  </si>
  <si>
    <t>TRXATABB2117</t>
  </si>
  <si>
    <t>1313</t>
  </si>
  <si>
    <t>TRXATAB82013</t>
  </si>
  <si>
    <t>İskederun</t>
  </si>
  <si>
    <t>GRAİN TARIM ÜRÜNLERİ LİSANSLI DEPOCULUK A.Ş.</t>
  </si>
  <si>
    <t>TRXGRAB22127</t>
  </si>
  <si>
    <t>TRXGRABC2120</t>
  </si>
  <si>
    <t>İzmir</t>
  </si>
  <si>
    <t>TRXGRAB42117</t>
  </si>
  <si>
    <t>Kırklareli</t>
  </si>
  <si>
    <t>LÜLEBURGAZ TARIM ÜRÜNLERİ LİSANSLI DEPOCULUK A.Ş.</t>
  </si>
  <si>
    <t>TRXLTDB52116</t>
  </si>
  <si>
    <t>TRXLTDB32118</t>
  </si>
  <si>
    <t>TRXLTDB42117</t>
  </si>
  <si>
    <t>TRXMYSB12116</t>
  </si>
  <si>
    <t>TRXMYSB22115</t>
  </si>
  <si>
    <t>TRXTTDB42011</t>
  </si>
  <si>
    <t>SARAÇ HUBUBAT TARIM ÜRÜNLERİ LİSANSLI DEPOCULUK SANAYİ VE TİCARET A.Ş.</t>
  </si>
  <si>
    <t>TRXSRCB12012</t>
  </si>
  <si>
    <t>GÜZEL TARIM ÜRÜNLERİ LİSANSLI DEPOCULUK A.Ş.</t>
  </si>
  <si>
    <t>TRXGZLBA2111</t>
  </si>
  <si>
    <t>1312</t>
  </si>
  <si>
    <t>TRXASLBB2057</t>
  </si>
  <si>
    <t>TRXASLB62014</t>
  </si>
  <si>
    <t>TRXASLB42016</t>
  </si>
  <si>
    <t>TRXKTUBB2012</t>
  </si>
  <si>
    <t>TRXGZLB42018</t>
  </si>
  <si>
    <t>Mersin</t>
  </si>
  <si>
    <t>TİRYAKİ TARIM ÜRÜNLERİ LİSANSLI DEPOCULUK SANAYİ VE TİCARET A.Ş.</t>
  </si>
  <si>
    <t>TRXTYTB52032</t>
  </si>
  <si>
    <t>Polatlı</t>
  </si>
  <si>
    <t>ATB TARIM ÜRÜNLERİ LİSANSLI DEPOCULUK A.Ş.</t>
  </si>
  <si>
    <t>TRXXEFB42010</t>
  </si>
  <si>
    <t>Tekirdağ</t>
  </si>
  <si>
    <t>TRXTETB12012</t>
  </si>
  <si>
    <t>KFM TARIM ÜRÜNLERİ LİSANSLI DEPOCULUK A.Ş.</t>
  </si>
  <si>
    <t>TRXXECB52115</t>
  </si>
  <si>
    <t>TRXXHNB02110</t>
  </si>
  <si>
    <t>TRXXECB32117</t>
  </si>
  <si>
    <t>TRXXECB42116</t>
  </si>
  <si>
    <t>TRXXECB02110</t>
  </si>
  <si>
    <t>TRXXHNB62114</t>
  </si>
  <si>
    <t>TRXXHNB22118</t>
  </si>
  <si>
    <t>TRXXECB22118</t>
  </si>
  <si>
    <t>TRXXECB12119</t>
  </si>
  <si>
    <t>GM TARIM ÜRÜNLERİ LİSANSLI DEPOCULUK A.Ş.</t>
  </si>
  <si>
    <t>TRXXHOB32115</t>
  </si>
  <si>
    <t>TRXXHOB42114</t>
  </si>
  <si>
    <t>TRXMYSB12157</t>
  </si>
  <si>
    <t>SARAYLI TARIM ÜRÜNLERİ LİSANSLI DEPOCULUK A.Ş.</t>
  </si>
  <si>
    <t>TRXXEKB02014</t>
  </si>
  <si>
    <t>TRXMYSB22032</t>
  </si>
  <si>
    <t>TRXMYSB22040</t>
  </si>
  <si>
    <t>TRXMYSB32031</t>
  </si>
  <si>
    <t>TRXMYSB42030</t>
  </si>
  <si>
    <t>TRXCLDA12019</t>
  </si>
  <si>
    <t>2112</t>
  </si>
  <si>
    <t>Kayseri</t>
  </si>
  <si>
    <t>RUHBAŞ TARIM ÜRÜNLERİ LİSANSLI DEPOCULUK A.Ş.</t>
  </si>
  <si>
    <t>TRXRUTA02015</t>
  </si>
  <si>
    <t>2111</t>
  </si>
  <si>
    <t>TRXKTUA12118</t>
  </si>
  <si>
    <t>TRXASLA12029</t>
  </si>
  <si>
    <t>TRXAVSA12010</t>
  </si>
  <si>
    <t>TRXASLA12052</t>
  </si>
  <si>
    <t>TRXASLA02012</t>
  </si>
  <si>
    <t>TRXXHOA02110</t>
  </si>
  <si>
    <t>ADANA (CEYNAK)</t>
  </si>
  <si>
    <t>EK-1/C</t>
  </si>
  <si>
    <t>EK-1/D</t>
  </si>
  <si>
    <t>EK-1/E</t>
  </si>
  <si>
    <t>EK-1/F</t>
  </si>
  <si>
    <t>EK-1/G</t>
  </si>
  <si>
    <t xml:space="preserve"> TMO Elektronik Satış Platformu 
     Üzerinden  Satılacaktır</t>
  </si>
  <si>
    <t>ŞATIŞ ŞEKLİ</t>
  </si>
  <si>
    <t>TMO Elektronik Satış Platformu Üzerinden  Satılacaktır</t>
  </si>
  <si>
    <t>ADANA</t>
  </si>
  <si>
    <t>DİYARBAKIR</t>
  </si>
  <si>
    <t>Derince</t>
  </si>
  <si>
    <t>DOĞU MARMARA</t>
  </si>
  <si>
    <t>TRXXEUB02013</t>
  </si>
  <si>
    <t>AS LİDAŞ (SARAY)</t>
  </si>
  <si>
    <t>AVS AGRO</t>
  </si>
  <si>
    <t>AS LİDAŞ (KARATAY)</t>
  </si>
  <si>
    <t>AS LİDAŞ (YUNAK)</t>
  </si>
  <si>
    <t>KAİNAT (ACIKUYU)</t>
  </si>
  <si>
    <t>GM</t>
  </si>
  <si>
    <t xml:space="preserve">Konya </t>
  </si>
  <si>
    <t xml:space="preserve">Yerköy </t>
  </si>
  <si>
    <t>01 EKİM 2021 TARİHİNDEN İTİBAREN BESİCİ VE YETİŞTİRİCİLERE SATIŞA AÇILAN ARPA STOKLARI (TON)</t>
  </si>
  <si>
    <t>01 EKİM 2021 TARİHİNDEN İTİBAREN YEM FABRİKALARINA SATIŞA AÇILAN  ARPA STOKLARI (TON)</t>
  </si>
  <si>
    <t>01 EKİM 2021 TARİHİNDEN İTİBAREN KANATLI HAYVAN BESİCİ VE YETİŞTİRİCİLERİNE  SATIŞA AÇILAN BUĞDAY STOKLARI (TON)</t>
  </si>
  <si>
    <t>01 EKİM 2021 TARİHİNDEN İTİBAREN BULGURCULARA SATIŞA AÇILAN ELÜS MAKARNALIK BUĞDAY STOKLARI</t>
  </si>
  <si>
    <t>01 EKİM 2021 TARİHİNDEN İTİBAREN UN SEKTÖRÜNE SATIŞA AÇILAN ELÜS EKMEKLİK BUĞDAY STOKLARI</t>
  </si>
  <si>
    <t>01 EKİM 2021 TARİHİNDEN İTİBAREN UN SEKTÖRÜNE SATIŞA AÇILAN EKMEKLİK BUĞDAY STOKLARI (TON)</t>
  </si>
  <si>
    <t xml:space="preserve">01 EKİM 2021 TARİHİNDEN İTİBAREN BESİCİ VE YETİŞTİRİCİLERE SATIŞA AÇILAN ELÜS ARPA STOKLARI </t>
  </si>
  <si>
    <t>01 EKİM 2021 TARİHİNDEN İTİBAREN BULGURCULARA SATIŞA AÇILAN MAKARNALIK BUĞDAY STOKLARI (TON)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</si>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</sst>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name val="Calibri"/>
      <family val="2"/>
      <scheme val="minor"/>
    </font>
    <font>
      <sz val="12"/>
      <name val="Times New Roman"/>
      <family val="1"/>
      <charset val="162"/>
    </font>
    <font>
      <sz val="16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indexed="6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sz val="14"/>
      <color indexed="64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</cellStyleXfs>
  <cellXfs count="243">
    <xf numFmtId="0" fontId="0" fillId="0" borderId="0" xfId="0"/>
    <xf numFmtId="0" fontId="20" fillId="0" borderId="0" xfId="0" applyFont="1" applyFill="1" applyBorder="1"/>
    <xf numFmtId="0" fontId="19" fillId="0" borderId="0" xfId="0" applyFont="1" applyFill="1"/>
    <xf numFmtId="3" fontId="19" fillId="0" borderId="0" xfId="0" applyNumberFormat="1" applyFont="1" applyFill="1"/>
    <xf numFmtId="165" fontId="19" fillId="0" borderId="0" xfId="0" applyNumberFormat="1" applyFont="1" applyFill="1"/>
    <xf numFmtId="0" fontId="22" fillId="0" borderId="0" xfId="0" applyFont="1" applyBorder="1" applyAlignment="1"/>
    <xf numFmtId="3" fontId="22" fillId="0" borderId="0" xfId="0" applyNumberFormat="1" applyFont="1" applyBorder="1" applyAlignment="1"/>
    <xf numFmtId="0" fontId="23" fillId="0" borderId="0" xfId="0" applyFont="1" applyBorder="1" applyAlignment="1"/>
    <xf numFmtId="0" fontId="19" fillId="0" borderId="0" xfId="0" applyFont="1" applyFill="1" applyBorder="1"/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16" fillId="0" borderId="0" xfId="2"/>
    <xf numFmtId="0" fontId="26" fillId="0" borderId="0" xfId="0" applyFont="1" applyBorder="1" applyAlignment="1">
      <alignment horizontal="right"/>
    </xf>
    <xf numFmtId="3" fontId="29" fillId="0" borderId="1" xfId="0" applyNumberFormat="1" applyFont="1" applyFill="1" applyBorder="1" applyAlignment="1">
      <alignment horizontal="left" vertical="top"/>
    </xf>
    <xf numFmtId="3" fontId="29" fillId="0" borderId="1" xfId="0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0" fontId="27" fillId="0" borderId="0" xfId="2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" fillId="0" borderId="0" xfId="0" applyFont="1"/>
    <xf numFmtId="0" fontId="28" fillId="0" borderId="0" xfId="0" applyFont="1" applyBorder="1" applyAlignment="1">
      <alignment horizontal="right"/>
    </xf>
    <xf numFmtId="3" fontId="34" fillId="0" borderId="1" xfId="0" applyNumberFormat="1" applyFont="1" applyFill="1" applyBorder="1" applyAlignment="1"/>
    <xf numFmtId="3" fontId="32" fillId="0" borderId="0" xfId="0" applyNumberFormat="1" applyFont="1" applyBorder="1" applyAlignment="1"/>
    <xf numFmtId="0" fontId="0" fillId="0" borderId="0" xfId="0" applyBorder="1"/>
    <xf numFmtId="0" fontId="32" fillId="0" borderId="0" xfId="0" applyFont="1" applyBorder="1" applyAlignment="1"/>
    <xf numFmtId="0" fontId="32" fillId="0" borderId="1" xfId="2" applyFont="1" applyBorder="1"/>
    <xf numFmtId="0" fontId="42" fillId="0" borderId="0" xfId="0" applyFont="1" applyFill="1"/>
    <xf numFmtId="49" fontId="40" fillId="2" borderId="2" xfId="0" applyNumberFormat="1" applyFont="1" applyFill="1" applyBorder="1" applyAlignment="1">
      <alignment horizontal="left" wrapText="1"/>
    </xf>
    <xf numFmtId="3" fontId="40" fillId="2" borderId="3" xfId="0" applyNumberFormat="1" applyFont="1" applyFill="1" applyBorder="1" applyAlignment="1">
      <alignment horizontal="right" wrapText="1"/>
    </xf>
    <xf numFmtId="0" fontId="40" fillId="2" borderId="2" xfId="0" applyFont="1" applyFill="1" applyBorder="1" applyAlignment="1">
      <alignment horizontal="left" wrapText="1"/>
    </xf>
    <xf numFmtId="0" fontId="40" fillId="0" borderId="0" xfId="0" applyFont="1" applyFill="1"/>
    <xf numFmtId="0" fontId="43" fillId="0" borderId="0" xfId="0" applyFont="1" applyBorder="1" applyAlignment="1">
      <alignment horizontal="right"/>
    </xf>
    <xf numFmtId="0" fontId="39" fillId="0" borderId="6" xfId="0" applyFont="1" applyFill="1" applyBorder="1"/>
    <xf numFmtId="3" fontId="39" fillId="0" borderId="7" xfId="0" applyNumberFormat="1" applyFont="1" applyFill="1" applyBorder="1"/>
    <xf numFmtId="49" fontId="39" fillId="2" borderId="21" xfId="0" applyNumberFormat="1" applyFont="1" applyFill="1" applyBorder="1" applyAlignment="1">
      <alignment horizontal="center" vertical="center" wrapText="1"/>
    </xf>
    <xf numFmtId="3" fontId="34" fillId="2" borderId="1" xfId="2" applyNumberFormat="1" applyFont="1" applyFill="1" applyBorder="1" applyAlignment="1"/>
    <xf numFmtId="3" fontId="34" fillId="2" borderId="1" xfId="0" applyNumberFormat="1" applyFont="1" applyFill="1" applyBorder="1" applyAlignment="1"/>
    <xf numFmtId="0" fontId="31" fillId="0" borderId="0" xfId="0" applyFont="1" applyAlignment="1"/>
    <xf numFmtId="0" fontId="31" fillId="0" borderId="0" xfId="0" applyFont="1" applyBorder="1" applyAlignment="1"/>
    <xf numFmtId="0" fontId="33" fillId="2" borderId="2" xfId="0" applyFont="1" applyFill="1" applyBorder="1" applyAlignment="1">
      <alignment horizontal="left" wrapText="1"/>
    </xf>
    <xf numFmtId="0" fontId="32" fillId="0" borderId="6" xfId="0" applyFont="1" applyBorder="1" applyAlignment="1"/>
    <xf numFmtId="3" fontId="32" fillId="0" borderId="37" xfId="0" applyNumberFormat="1" applyFont="1" applyBorder="1" applyAlignment="1"/>
    <xf numFmtId="3" fontId="32" fillId="0" borderId="7" xfId="0" applyNumberFormat="1" applyFont="1" applyBorder="1" applyAlignment="1"/>
    <xf numFmtId="3" fontId="32" fillId="2" borderId="17" xfId="0" applyNumberFormat="1" applyFont="1" applyFill="1" applyBorder="1" applyAlignment="1"/>
    <xf numFmtId="0" fontId="35" fillId="0" borderId="0" xfId="0" applyFont="1" applyBorder="1"/>
    <xf numFmtId="3" fontId="34" fillId="0" borderId="16" xfId="0" applyNumberFormat="1" applyFont="1" applyFill="1" applyBorder="1" applyAlignment="1"/>
    <xf numFmtId="0" fontId="33" fillId="0" borderId="6" xfId="0" applyFont="1" applyFill="1" applyBorder="1" applyAlignment="1">
      <alignment horizontal="left" wrapText="1"/>
    </xf>
    <xf numFmtId="3" fontId="31" fillId="0" borderId="37" xfId="0" applyNumberFormat="1" applyFont="1" applyBorder="1"/>
    <xf numFmtId="3" fontId="31" fillId="0" borderId="7" xfId="0" applyNumberFormat="1" applyFont="1" applyBorder="1"/>
    <xf numFmtId="3" fontId="34" fillId="0" borderId="19" xfId="0" applyNumberFormat="1" applyFont="1" applyFill="1" applyBorder="1" applyAlignment="1"/>
    <xf numFmtId="0" fontId="32" fillId="0" borderId="32" xfId="0" applyFont="1" applyBorder="1" applyAlignment="1">
      <alignment horizontal="center" vertical="center"/>
    </xf>
    <xf numFmtId="0" fontId="33" fillId="0" borderId="24" xfId="0" applyFont="1" applyBorder="1" applyAlignment="1">
      <alignment horizontal="left" wrapText="1"/>
    </xf>
    <xf numFmtId="3" fontId="31" fillId="0" borderId="25" xfId="0" applyNumberFormat="1" applyFont="1" applyBorder="1"/>
    <xf numFmtId="0" fontId="33" fillId="0" borderId="2" xfId="0" applyFont="1" applyBorder="1" applyAlignment="1">
      <alignment horizontal="left" wrapText="1"/>
    </xf>
    <xf numFmtId="3" fontId="31" fillId="0" borderId="3" xfId="0" applyNumberFormat="1" applyFont="1" applyBorder="1"/>
    <xf numFmtId="0" fontId="33" fillId="0" borderId="36" xfId="0" applyFont="1" applyBorder="1" applyAlignment="1">
      <alignment horizontal="left" wrapText="1"/>
    </xf>
    <xf numFmtId="3" fontId="31" fillId="0" borderId="31" xfId="0" applyNumberFormat="1" applyFont="1" applyBorder="1"/>
    <xf numFmtId="0" fontId="33" fillId="2" borderId="4" xfId="0" applyFont="1" applyFill="1" applyBorder="1" applyAlignment="1">
      <alignment horizontal="left" wrapText="1"/>
    </xf>
    <xf numFmtId="3" fontId="34" fillId="2" borderId="32" xfId="0" applyNumberFormat="1" applyFont="1" applyFill="1" applyBorder="1" applyAlignment="1"/>
    <xf numFmtId="3" fontId="32" fillId="2" borderId="46" xfId="0" applyNumberFormat="1" applyFont="1" applyFill="1" applyBorder="1" applyAlignment="1"/>
    <xf numFmtId="0" fontId="33" fillId="2" borderId="24" xfId="0" applyFont="1" applyFill="1" applyBorder="1" applyAlignment="1">
      <alignment horizontal="left" wrapText="1"/>
    </xf>
    <xf numFmtId="3" fontId="34" fillId="2" borderId="19" xfId="0" applyNumberFormat="1" applyFont="1" applyFill="1" applyBorder="1" applyAlignment="1"/>
    <xf numFmtId="3" fontId="32" fillId="2" borderId="21" xfId="0" applyNumberFormat="1" applyFont="1" applyFill="1" applyBorder="1" applyAlignment="1"/>
    <xf numFmtId="0" fontId="32" fillId="2" borderId="32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center" vertical="center" wrapText="1"/>
    </xf>
    <xf numFmtId="49" fontId="40" fillId="2" borderId="24" xfId="0" applyNumberFormat="1" applyFont="1" applyFill="1" applyBorder="1" applyAlignment="1">
      <alignment horizontal="left" wrapText="1"/>
    </xf>
    <xf numFmtId="3" fontId="40" fillId="2" borderId="25" xfId="0" applyNumberFormat="1" applyFont="1" applyFill="1" applyBorder="1" applyAlignment="1">
      <alignment horizontal="right" wrapText="1"/>
    </xf>
    <xf numFmtId="49" fontId="39" fillId="2" borderId="46" xfId="0" applyNumberFormat="1" applyFont="1" applyFill="1" applyBorder="1" applyAlignment="1">
      <alignment horizontal="center" vertical="center" wrapText="1"/>
    </xf>
    <xf numFmtId="0" fontId="39" fillId="0" borderId="22" xfId="0" applyFont="1" applyFill="1" applyBorder="1"/>
    <xf numFmtId="3" fontId="39" fillId="0" borderId="23" xfId="0" applyNumberFormat="1" applyFont="1" applyFill="1" applyBorder="1"/>
    <xf numFmtId="49" fontId="40" fillId="2" borderId="4" xfId="0" applyNumberFormat="1" applyFont="1" applyFill="1" applyBorder="1" applyAlignment="1">
      <alignment horizontal="left" wrapText="1"/>
    </xf>
    <xf numFmtId="3" fontId="40" fillId="2" borderId="5" xfId="0" applyNumberFormat="1" applyFont="1" applyFill="1" applyBorder="1" applyAlignment="1">
      <alignment horizontal="right" wrapText="1"/>
    </xf>
    <xf numFmtId="0" fontId="28" fillId="0" borderId="5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top"/>
    </xf>
    <xf numFmtId="0" fontId="28" fillId="0" borderId="53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 wrapText="1"/>
    </xf>
    <xf numFmtId="3" fontId="29" fillId="0" borderId="50" xfId="0" applyNumberFormat="1" applyFont="1" applyFill="1" applyBorder="1" applyAlignment="1">
      <alignment horizontal="left" vertical="top"/>
    </xf>
    <xf numFmtId="0" fontId="29" fillId="0" borderId="50" xfId="0" applyFont="1" applyFill="1" applyBorder="1" applyAlignment="1">
      <alignment horizontal="center" vertical="top"/>
    </xf>
    <xf numFmtId="1" fontId="29" fillId="0" borderId="50" xfId="0" applyNumberFormat="1" applyFont="1" applyFill="1" applyBorder="1" applyAlignment="1">
      <alignment horizontal="center" vertical="top"/>
    </xf>
    <xf numFmtId="3" fontId="29" fillId="0" borderId="32" xfId="0" applyNumberFormat="1" applyFont="1" applyFill="1" applyBorder="1" applyAlignment="1">
      <alignment horizontal="left" vertical="top"/>
    </xf>
    <xf numFmtId="0" fontId="29" fillId="0" borderId="32" xfId="0" applyFont="1" applyFill="1" applyBorder="1" applyAlignment="1">
      <alignment horizontal="center" vertical="top"/>
    </xf>
    <xf numFmtId="3" fontId="29" fillId="0" borderId="32" xfId="0" applyNumberFormat="1" applyFont="1" applyFill="1" applyBorder="1" applyAlignment="1">
      <alignment horizontal="center" vertical="top"/>
    </xf>
    <xf numFmtId="0" fontId="28" fillId="0" borderId="37" xfId="0" applyFont="1" applyBorder="1"/>
    <xf numFmtId="3" fontId="28" fillId="0" borderId="7" xfId="0" applyNumberFormat="1" applyFont="1" applyBorder="1"/>
    <xf numFmtId="0" fontId="38" fillId="2" borderId="2" xfId="2" applyFont="1" applyFill="1" applyBorder="1" applyAlignment="1">
      <alignment horizontal="left" wrapText="1"/>
    </xf>
    <xf numFmtId="0" fontId="38" fillId="2" borderId="4" xfId="2" applyFont="1" applyFill="1" applyBorder="1" applyAlignment="1">
      <alignment horizontal="left" wrapText="1"/>
    </xf>
    <xf numFmtId="3" fontId="34" fillId="2" borderId="32" xfId="2" applyNumberFormat="1" applyFont="1" applyFill="1" applyBorder="1" applyAlignment="1"/>
    <xf numFmtId="0" fontId="32" fillId="0" borderId="6" xfId="2" applyFont="1" applyBorder="1"/>
    <xf numFmtId="3" fontId="32" fillId="0" borderId="37" xfId="2" applyNumberFormat="1" applyFont="1" applyBorder="1"/>
    <xf numFmtId="3" fontId="32" fillId="0" borderId="7" xfId="2" applyNumberFormat="1" applyFont="1" applyBorder="1"/>
    <xf numFmtId="0" fontId="29" fillId="2" borderId="53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top"/>
    </xf>
    <xf numFmtId="3" fontId="29" fillId="0" borderId="32" xfId="0" applyNumberFormat="1" applyFont="1" applyFill="1" applyBorder="1" applyAlignment="1">
      <alignment horizontal="left" vertical="center"/>
    </xf>
    <xf numFmtId="0" fontId="29" fillId="0" borderId="32" xfId="0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8" fillId="0" borderId="7" xfId="0" applyNumberFormat="1" applyFont="1" applyFill="1" applyBorder="1" applyAlignment="1">
      <alignment horizontal="right" vertical="center"/>
    </xf>
    <xf numFmtId="3" fontId="29" fillId="0" borderId="19" xfId="0" applyNumberFormat="1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/>
    </xf>
    <xf numFmtId="3" fontId="29" fillId="0" borderId="19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right" vertical="center" wrapText="1"/>
    </xf>
    <xf numFmtId="3" fontId="28" fillId="0" borderId="5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left" wrapText="1"/>
    </xf>
    <xf numFmtId="49" fontId="42" fillId="2" borderId="4" xfId="0" applyNumberFormat="1" applyFont="1" applyFill="1" applyBorder="1" applyAlignment="1">
      <alignment horizontal="left" wrapText="1"/>
    </xf>
    <xf numFmtId="49" fontId="42" fillId="2" borderId="24" xfId="0" applyNumberFormat="1" applyFont="1" applyFill="1" applyBorder="1" applyAlignment="1">
      <alignment horizontal="left" wrapText="1"/>
    </xf>
    <xf numFmtId="49" fontId="41" fillId="2" borderId="32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top"/>
    </xf>
    <xf numFmtId="0" fontId="29" fillId="0" borderId="24" xfId="0" applyFont="1" applyFill="1" applyBorder="1" applyAlignment="1">
      <alignment horizontal="left" vertical="top"/>
    </xf>
    <xf numFmtId="3" fontId="29" fillId="0" borderId="19" xfId="0" applyNumberFormat="1" applyFont="1" applyFill="1" applyBorder="1" applyAlignment="1">
      <alignment horizontal="left" vertical="top"/>
    </xf>
    <xf numFmtId="0" fontId="29" fillId="0" borderId="19" xfId="0" applyFont="1" applyFill="1" applyBorder="1" applyAlignment="1">
      <alignment horizontal="center" vertical="top"/>
    </xf>
    <xf numFmtId="3" fontId="29" fillId="0" borderId="19" xfId="0" applyNumberFormat="1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3" fontId="28" fillId="0" borderId="42" xfId="0" applyNumberFormat="1" applyFont="1" applyFill="1" applyBorder="1" applyAlignment="1">
      <alignment horizontal="center" vertical="center" wrapText="1"/>
    </xf>
    <xf numFmtId="3" fontId="28" fillId="0" borderId="23" xfId="0" applyNumberFormat="1" applyFont="1" applyFill="1" applyBorder="1" applyAlignment="1">
      <alignment horizontal="center" vertical="center" wrapText="1"/>
    </xf>
    <xf numFmtId="3" fontId="29" fillId="0" borderId="21" xfId="0" applyNumberFormat="1" applyFont="1" applyFill="1" applyBorder="1" applyAlignment="1">
      <alignment horizontal="right" vertical="top"/>
    </xf>
    <xf numFmtId="3" fontId="29" fillId="0" borderId="17" xfId="0" applyNumberFormat="1" applyFont="1" applyFill="1" applyBorder="1" applyAlignment="1">
      <alignment horizontal="right" vertical="top"/>
    </xf>
    <xf numFmtId="3" fontId="29" fillId="0" borderId="46" xfId="0" applyNumberFormat="1" applyFont="1" applyFill="1" applyBorder="1" applyAlignment="1">
      <alignment horizontal="right" vertical="top"/>
    </xf>
    <xf numFmtId="3" fontId="42" fillId="2" borderId="21" xfId="0" applyNumberFormat="1" applyFont="1" applyFill="1" applyBorder="1" applyAlignment="1">
      <alignment horizontal="right" wrapText="1"/>
    </xf>
    <xf numFmtId="3" fontId="42" fillId="2" borderId="17" xfId="0" applyNumberFormat="1" applyFont="1" applyFill="1" applyBorder="1" applyAlignment="1">
      <alignment horizontal="right" wrapText="1"/>
    </xf>
    <xf numFmtId="3" fontId="42" fillId="2" borderId="46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right" vertical="center"/>
    </xf>
    <xf numFmtId="3" fontId="29" fillId="0" borderId="17" xfId="0" applyNumberFormat="1" applyFont="1" applyFill="1" applyBorder="1" applyAlignment="1">
      <alignment horizontal="right" vertical="center"/>
    </xf>
    <xf numFmtId="3" fontId="29" fillId="2" borderId="17" xfId="0" applyNumberFormat="1" applyFont="1" applyFill="1" applyBorder="1" applyAlignment="1">
      <alignment horizontal="right" vertical="center"/>
    </xf>
    <xf numFmtId="3" fontId="29" fillId="0" borderId="46" xfId="0" applyNumberFormat="1" applyFont="1" applyFill="1" applyBorder="1" applyAlignment="1">
      <alignment horizontal="right" vertical="center"/>
    </xf>
    <xf numFmtId="3" fontId="34" fillId="2" borderId="17" xfId="2" applyNumberFormat="1" applyFont="1" applyFill="1" applyBorder="1" applyAlignment="1"/>
    <xf numFmtId="3" fontId="34" fillId="2" borderId="46" xfId="2" applyNumberFormat="1" applyFont="1" applyFill="1" applyBorder="1" applyAlignment="1"/>
    <xf numFmtId="3" fontId="29" fillId="0" borderId="33" xfId="0" applyNumberFormat="1" applyFont="1" applyFill="1" applyBorder="1" applyAlignment="1">
      <alignment horizontal="right" vertical="top"/>
    </xf>
    <xf numFmtId="0" fontId="41" fillId="0" borderId="22" xfId="0" applyFont="1" applyFill="1" applyBorder="1"/>
    <xf numFmtId="3" fontId="41" fillId="0" borderId="23" xfId="0" applyNumberFormat="1" applyFont="1" applyFill="1" applyBorder="1"/>
    <xf numFmtId="0" fontId="29" fillId="0" borderId="36" xfId="0" applyFont="1" applyFill="1" applyBorder="1" applyAlignment="1">
      <alignment vertical="center"/>
    </xf>
    <xf numFmtId="0" fontId="29" fillId="0" borderId="53" xfId="0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8" fillId="0" borderId="28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9" fillId="0" borderId="55" xfId="0" applyFont="1" applyFill="1" applyBorder="1" applyAlignment="1">
      <alignment horizontal="left" vertical="center"/>
    </xf>
    <xf numFmtId="0" fontId="29" fillId="0" borderId="24" xfId="0" applyFont="1" applyFill="1" applyBorder="1" applyAlignment="1">
      <alignment horizontal="left" vertical="center"/>
    </xf>
    <xf numFmtId="0" fontId="32" fillId="0" borderId="28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 wrapText="1"/>
    </xf>
    <xf numFmtId="0" fontId="32" fillId="0" borderId="30" xfId="2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36" fillId="0" borderId="8" xfId="2" applyFont="1" applyBorder="1" applyAlignment="1">
      <alignment horizontal="center" vertical="center" textRotation="90" wrapText="1"/>
    </xf>
    <xf numFmtId="0" fontId="36" fillId="0" borderId="9" xfId="2" applyFont="1" applyBorder="1" applyAlignment="1">
      <alignment horizontal="center" vertical="center" textRotation="90" wrapText="1"/>
    </xf>
    <xf numFmtId="0" fontId="36" fillId="0" borderId="10" xfId="2" applyFont="1" applyBorder="1" applyAlignment="1">
      <alignment horizontal="center" vertical="center" textRotation="90" wrapText="1"/>
    </xf>
    <xf numFmtId="49" fontId="37" fillId="0" borderId="53" xfId="2" applyNumberFormat="1" applyFont="1" applyBorder="1" applyAlignment="1">
      <alignment horizontal="center" vertical="center" wrapText="1"/>
    </xf>
    <xf numFmtId="49" fontId="37" fillId="0" borderId="24" xfId="2" applyNumberFormat="1" applyFont="1" applyBorder="1" applyAlignment="1">
      <alignment horizontal="center" vertical="center" wrapText="1"/>
    </xf>
    <xf numFmtId="0" fontId="32" fillId="0" borderId="26" xfId="2" applyFont="1" applyBorder="1" applyAlignment="1">
      <alignment horizontal="center"/>
    </xf>
    <xf numFmtId="0" fontId="32" fillId="0" borderId="20" xfId="2" applyFont="1" applyBorder="1" applyAlignment="1">
      <alignment horizontal="center" vertical="center" wrapText="1"/>
    </xf>
    <xf numFmtId="0" fontId="32" fillId="0" borderId="19" xfId="2" applyFont="1" applyBorder="1" applyAlignment="1">
      <alignment horizontal="center" vertical="center" wrapText="1"/>
    </xf>
    <xf numFmtId="49" fontId="37" fillId="0" borderId="52" xfId="2" applyNumberFormat="1" applyFont="1" applyBorder="1" applyAlignment="1">
      <alignment horizontal="center" vertical="center" wrapText="1"/>
    </xf>
    <xf numFmtId="0" fontId="30" fillId="0" borderId="56" xfId="2" applyFont="1" applyBorder="1" applyAlignment="1">
      <alignment horizontal="center" vertical="center" wrapText="1"/>
    </xf>
    <xf numFmtId="0" fontId="30" fillId="0" borderId="34" xfId="2" applyFont="1" applyBorder="1" applyAlignment="1">
      <alignment horizontal="center" vertical="center" wrapText="1"/>
    </xf>
    <xf numFmtId="0" fontId="30" fillId="0" borderId="57" xfId="2" applyFont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left" vertical="center"/>
    </xf>
    <xf numFmtId="0" fontId="29" fillId="0" borderId="53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 textRotation="90"/>
    </xf>
    <xf numFmtId="0" fontId="44" fillId="0" borderId="9" xfId="0" applyFont="1" applyBorder="1" applyAlignment="1">
      <alignment horizontal="center" vertical="center" textRotation="90"/>
    </xf>
    <xf numFmtId="0" fontId="44" fillId="0" borderId="10" xfId="0" applyFont="1" applyBorder="1" applyAlignment="1">
      <alignment horizontal="center" vertical="center" textRotation="90"/>
    </xf>
    <xf numFmtId="0" fontId="32" fillId="0" borderId="40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3" fontId="34" fillId="2" borderId="21" xfId="0" applyNumberFormat="1" applyFont="1" applyFill="1" applyBorder="1" applyAlignment="1">
      <alignment horizontal="center"/>
    </xf>
    <xf numFmtId="3" fontId="34" fillId="2" borderId="26" xfId="0" applyNumberFormat="1" applyFont="1" applyFill="1" applyBorder="1" applyAlignment="1">
      <alignment horizontal="center"/>
    </xf>
    <xf numFmtId="3" fontId="34" fillId="2" borderId="27" xfId="0" applyNumberFormat="1" applyFont="1" applyFill="1" applyBorder="1" applyAlignment="1">
      <alignment horizontal="center"/>
    </xf>
    <xf numFmtId="3" fontId="34" fillId="2" borderId="17" xfId="0" applyNumberFormat="1" applyFont="1" applyFill="1" applyBorder="1" applyAlignment="1">
      <alignment horizontal="center"/>
    </xf>
    <xf numFmtId="3" fontId="34" fillId="2" borderId="15" xfId="0" applyNumberFormat="1" applyFont="1" applyFill="1" applyBorder="1" applyAlignment="1">
      <alignment horizontal="center"/>
    </xf>
    <xf numFmtId="3" fontId="34" fillId="2" borderId="18" xfId="0" applyNumberFormat="1" applyFont="1" applyFill="1" applyBorder="1" applyAlignment="1">
      <alignment horizontal="center"/>
    </xf>
    <xf numFmtId="0" fontId="29" fillId="0" borderId="45" xfId="0" applyFont="1" applyBorder="1" applyAlignment="1">
      <alignment horizontal="center" vertical="center" textRotation="90" wrapText="1"/>
    </xf>
    <xf numFmtId="0" fontId="29" fillId="0" borderId="44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3" fontId="32" fillId="0" borderId="38" xfId="0" applyNumberFormat="1" applyFont="1" applyBorder="1" applyAlignment="1">
      <alignment horizontal="center"/>
    </xf>
    <xf numFmtId="3" fontId="32" fillId="0" borderId="29" xfId="0" applyNumberFormat="1" applyFont="1" applyBorder="1" applyAlignment="1">
      <alignment horizontal="center"/>
    </xf>
    <xf numFmtId="3" fontId="32" fillId="0" borderId="49" xfId="0" applyNumberFormat="1" applyFont="1" applyBorder="1" applyAlignment="1">
      <alignment horizontal="center"/>
    </xf>
    <xf numFmtId="3" fontId="34" fillId="2" borderId="46" xfId="0" applyNumberFormat="1" applyFont="1" applyFill="1" applyBorder="1" applyAlignment="1">
      <alignment horizontal="center"/>
    </xf>
    <xf numFmtId="3" fontId="34" fillId="2" borderId="47" xfId="0" applyNumberFormat="1" applyFont="1" applyFill="1" applyBorder="1" applyAlignment="1">
      <alignment horizontal="center"/>
    </xf>
    <xf numFmtId="3" fontId="34" fillId="2" borderId="48" xfId="0" applyNumberFormat="1" applyFont="1" applyFill="1" applyBorder="1" applyAlignment="1">
      <alignment horizontal="center"/>
    </xf>
    <xf numFmtId="49" fontId="41" fillId="2" borderId="2" xfId="0" applyNumberFormat="1" applyFont="1" applyFill="1" applyBorder="1" applyAlignment="1">
      <alignment horizontal="center" vertical="center" wrapText="1"/>
    </xf>
    <xf numFmtId="49" fontId="41" fillId="2" borderId="4" xfId="0" applyNumberFormat="1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 textRotation="90" wrapText="1"/>
    </xf>
    <xf numFmtId="0" fontId="42" fillId="0" borderId="9" xfId="0" applyFont="1" applyFill="1" applyBorder="1" applyAlignment="1">
      <alignment horizontal="center" vertical="center" textRotation="90" wrapText="1"/>
    </xf>
    <xf numFmtId="0" fontId="42" fillId="0" borderId="10" xfId="0" applyFont="1" applyFill="1" applyBorder="1" applyAlignment="1">
      <alignment horizontal="center" vertical="center" textRotation="90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40" fillId="2" borderId="11" xfId="0" applyFont="1" applyFill="1" applyBorder="1" applyAlignment="1">
      <alignment horizontal="center" vertical="center" textRotation="90" wrapText="1"/>
    </xf>
    <xf numFmtId="0" fontId="40" fillId="2" borderId="12" xfId="0" applyFont="1" applyFill="1" applyBorder="1" applyAlignment="1">
      <alignment horizontal="center" vertical="center" textRotation="90" wrapText="1"/>
    </xf>
    <xf numFmtId="0" fontId="40" fillId="2" borderId="13" xfId="0" applyFont="1" applyFill="1" applyBorder="1" applyAlignment="1">
      <alignment horizontal="center" vertical="center" textRotation="90" wrapText="1"/>
    </xf>
    <xf numFmtId="49" fontId="39" fillId="2" borderId="14" xfId="0" applyNumberFormat="1" applyFont="1" applyFill="1" applyBorder="1" applyAlignment="1">
      <alignment horizontal="center" vertical="center" wrapText="1"/>
    </xf>
    <xf numFmtId="49" fontId="39" fillId="2" borderId="54" xfId="0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49" fontId="39" fillId="2" borderId="24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textRotation="90" wrapText="1"/>
    </xf>
  </cellXfs>
  <cellStyles count="159">
    <cellStyle name="Normal" xfId="0" builtinId="0"/>
    <cellStyle name="Normal 2" xfId="2"/>
    <cellStyle name="Normal 3" xfId="158"/>
    <cellStyle name="Normal 5" xfId="3"/>
    <cellStyle name="Virgül 10" xfId="38"/>
    <cellStyle name="Virgül 10 2" xfId="39"/>
    <cellStyle name="Virgül 2" xfId="1"/>
    <cellStyle name="Virgül 2 10" xfId="28"/>
    <cellStyle name="Virgül 2 10 2" xfId="148"/>
    <cellStyle name="Virgül 2 11" xfId="33"/>
    <cellStyle name="Virgül 2 11 2" xfId="153"/>
    <cellStyle name="Virgül 2 12" xfId="123"/>
    <cellStyle name="Virgül 2 2" xfId="4"/>
    <cellStyle name="Virgül 2 2 2" xfId="9"/>
    <cellStyle name="Virgül 2 2 2 2" xfId="40"/>
    <cellStyle name="Virgül 2 2 2 3" xfId="129"/>
    <cellStyle name="Virgül 2 2 3" xfId="14"/>
    <cellStyle name="Virgül 2 2 3 2" xfId="41"/>
    <cellStyle name="Virgül 2 2 3 3" xfId="134"/>
    <cellStyle name="Virgül 2 2 4" xfId="19"/>
    <cellStyle name="Virgül 2 2 4 2" xfId="139"/>
    <cellStyle name="Virgül 2 2 5" xfId="24"/>
    <cellStyle name="Virgül 2 2 5 2" xfId="144"/>
    <cellStyle name="Virgül 2 2 6" xfId="29"/>
    <cellStyle name="Virgül 2 2 6 2" xfId="149"/>
    <cellStyle name="Virgül 2 2 7" xfId="34"/>
    <cellStyle name="Virgül 2 2 7 2" xfId="154"/>
    <cellStyle name="Virgül 2 2 8" xfId="124"/>
    <cellStyle name="Virgül 2 3" xfId="5"/>
    <cellStyle name="Virgül 2 3 2" xfId="10"/>
    <cellStyle name="Virgül 2 3 2 2" xfId="130"/>
    <cellStyle name="Virgül 2 3 3" xfId="15"/>
    <cellStyle name="Virgül 2 3 3 2" xfId="135"/>
    <cellStyle name="Virgül 2 3 4" xfId="20"/>
    <cellStyle name="Virgül 2 3 4 2" xfId="140"/>
    <cellStyle name="Virgül 2 3 5" xfId="25"/>
    <cellStyle name="Virgül 2 3 5 2" xfId="145"/>
    <cellStyle name="Virgül 2 3 6" xfId="30"/>
    <cellStyle name="Virgül 2 3 6 2" xfId="150"/>
    <cellStyle name="Virgül 2 3 7" xfId="35"/>
    <cellStyle name="Virgül 2 3 7 2" xfId="155"/>
    <cellStyle name="Virgül 2 3 8" xfId="125"/>
    <cellStyle name="Virgül 2 4" xfId="6"/>
    <cellStyle name="Virgül 2 4 2" xfId="11"/>
    <cellStyle name="Virgül 2 4 2 2" xfId="42"/>
    <cellStyle name="Virgül 2 4 2 3" xfId="131"/>
    <cellStyle name="Virgül 2 4 3" xfId="16"/>
    <cellStyle name="Virgül 2 4 3 2" xfId="43"/>
    <cellStyle name="Virgül 2 4 3 3" xfId="136"/>
    <cellStyle name="Virgül 2 4 4" xfId="21"/>
    <cellStyle name="Virgül 2 4 4 2" xfId="141"/>
    <cellStyle name="Virgül 2 4 5" xfId="26"/>
    <cellStyle name="Virgül 2 4 5 2" xfId="146"/>
    <cellStyle name="Virgül 2 4 6" xfId="31"/>
    <cellStyle name="Virgül 2 4 6 2" xfId="151"/>
    <cellStyle name="Virgül 2 4 7" xfId="36"/>
    <cellStyle name="Virgül 2 4 7 2" xfId="156"/>
    <cellStyle name="Virgül 2 4 8" xfId="126"/>
    <cellStyle name="Virgül 2 5" xfId="7"/>
    <cellStyle name="Virgül 2 5 2" xfId="12"/>
    <cellStyle name="Virgül 2 5 2 2" xfId="44"/>
    <cellStyle name="Virgül 2 5 2 3" xfId="132"/>
    <cellStyle name="Virgül 2 5 3" xfId="17"/>
    <cellStyle name="Virgül 2 5 3 2" xfId="45"/>
    <cellStyle name="Virgül 2 5 3 3" xfId="137"/>
    <cellStyle name="Virgül 2 5 4" xfId="22"/>
    <cellStyle name="Virgül 2 5 4 2" xfId="142"/>
    <cellStyle name="Virgül 2 5 5" xfId="27"/>
    <cellStyle name="Virgül 2 5 5 2" xfId="147"/>
    <cellStyle name="Virgül 2 5 6" xfId="32"/>
    <cellStyle name="Virgül 2 5 6 2" xfId="152"/>
    <cellStyle name="Virgül 2 5 7" xfId="37"/>
    <cellStyle name="Virgül 2 5 7 2" xfId="157"/>
    <cellStyle name="Virgül 2 5 8" xfId="127"/>
    <cellStyle name="Virgül 2 6" xfId="8"/>
    <cellStyle name="Virgül 2 6 2" xfId="46"/>
    <cellStyle name="Virgül 2 6 3" xfId="128"/>
    <cellStyle name="Virgül 2 7" xfId="13"/>
    <cellStyle name="Virgül 2 7 2" xfId="47"/>
    <cellStyle name="Virgül 2 7 3" xfId="133"/>
    <cellStyle name="Virgül 2 8" xfId="18"/>
    <cellStyle name="Virgül 2 8 2" xfId="138"/>
    <cellStyle name="Virgül 2 9" xfId="23"/>
    <cellStyle name="Virgül 2 9 2" xfId="14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FFFFCC"/>
      <color rgb="FFFFFF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"/>
  <sheetViews>
    <sheetView zoomScaleNormal="100" workbookViewId="0">
      <selection activeCell="B19" sqref="B19"/>
    </sheetView>
  </sheetViews>
  <sheetFormatPr defaultRowHeight="15" x14ac:dyDescent="0.25"/>
  <cols>
    <col min="1" max="1" width="13.140625" customWidth="1"/>
    <col min="2" max="2" width="74.5703125" customWidth="1"/>
    <col min="3" max="3" width="19.140625" customWidth="1"/>
    <col min="4" max="4" width="16.7109375" customWidth="1"/>
    <col min="5" max="5" width="15.85546875" customWidth="1"/>
  </cols>
  <sheetData>
    <row r="1" spans="1:8" ht="16.5" thickBot="1" x14ac:dyDescent="0.3">
      <c r="E1" s="17"/>
      <c r="F1" s="17" t="s">
        <v>40</v>
      </c>
    </row>
    <row r="2" spans="1:8" ht="40.5" customHeight="1" thickBot="1" x14ac:dyDescent="0.35">
      <c r="A2" s="148" t="s">
        <v>232</v>
      </c>
      <c r="B2" s="149"/>
      <c r="C2" s="149"/>
      <c r="D2" s="149"/>
      <c r="E2" s="149"/>
      <c r="F2" s="150"/>
      <c r="G2" s="16"/>
      <c r="H2" s="16"/>
    </row>
    <row r="3" spans="1:8" ht="50.25" customHeight="1" thickBot="1" x14ac:dyDescent="0.3">
      <c r="A3" s="80" t="s">
        <v>28</v>
      </c>
      <c r="B3" s="81" t="s">
        <v>89</v>
      </c>
      <c r="C3" s="81" t="s">
        <v>72</v>
      </c>
      <c r="D3" s="81" t="s">
        <v>29</v>
      </c>
      <c r="E3" s="82" t="s">
        <v>90</v>
      </c>
      <c r="F3" s="78" t="s">
        <v>214</v>
      </c>
    </row>
    <row r="4" spans="1:8" ht="19.5" customHeight="1" x14ac:dyDescent="0.25">
      <c r="A4" s="146" t="s">
        <v>73</v>
      </c>
      <c r="B4" s="83" t="s">
        <v>74</v>
      </c>
      <c r="C4" s="84" t="s">
        <v>92</v>
      </c>
      <c r="D4" s="85">
        <v>1123</v>
      </c>
      <c r="E4" s="138">
        <v>54040</v>
      </c>
      <c r="F4" s="151" t="s">
        <v>49</v>
      </c>
    </row>
    <row r="5" spans="1:8" ht="19.5" customHeight="1" x14ac:dyDescent="0.25">
      <c r="A5" s="147"/>
      <c r="B5" s="13" t="s">
        <v>74</v>
      </c>
      <c r="C5" s="15" t="s">
        <v>75</v>
      </c>
      <c r="D5" s="14" t="s">
        <v>76</v>
      </c>
      <c r="E5" s="127">
        <v>25700</v>
      </c>
      <c r="F5" s="152"/>
    </row>
    <row r="6" spans="1:8" ht="19.5" customHeight="1" x14ac:dyDescent="0.25">
      <c r="A6" s="79" t="s">
        <v>77</v>
      </c>
      <c r="B6" s="13" t="s">
        <v>78</v>
      </c>
      <c r="C6" s="15" t="s">
        <v>79</v>
      </c>
      <c r="D6" s="14" t="s">
        <v>80</v>
      </c>
      <c r="E6" s="127">
        <v>4540</v>
      </c>
      <c r="F6" s="152"/>
    </row>
    <row r="7" spans="1:8" ht="19.5" customHeight="1" x14ac:dyDescent="0.25">
      <c r="A7" s="141" t="s">
        <v>81</v>
      </c>
      <c r="B7" s="13" t="s">
        <v>82</v>
      </c>
      <c r="C7" s="15" t="s">
        <v>83</v>
      </c>
      <c r="D7" s="14" t="s">
        <v>80</v>
      </c>
      <c r="E7" s="127">
        <v>4160</v>
      </c>
      <c r="F7" s="152"/>
    </row>
    <row r="8" spans="1:8" ht="19.5" customHeight="1" x14ac:dyDescent="0.25">
      <c r="A8" s="142"/>
      <c r="B8" s="13" t="s">
        <v>84</v>
      </c>
      <c r="C8" s="15" t="s">
        <v>85</v>
      </c>
      <c r="D8" s="14" t="s">
        <v>80</v>
      </c>
      <c r="E8" s="127">
        <v>5020</v>
      </c>
      <c r="F8" s="152"/>
    </row>
    <row r="9" spans="1:8" ht="19.5" customHeight="1" x14ac:dyDescent="0.25">
      <c r="A9" s="142"/>
      <c r="B9" s="13" t="s">
        <v>82</v>
      </c>
      <c r="C9" s="15" t="s">
        <v>86</v>
      </c>
      <c r="D9" s="14" t="s">
        <v>80</v>
      </c>
      <c r="E9" s="127">
        <v>7140</v>
      </c>
      <c r="F9" s="152"/>
    </row>
    <row r="10" spans="1:8" ht="19.5" customHeight="1" thickBot="1" x14ac:dyDescent="0.3">
      <c r="A10" s="143"/>
      <c r="B10" s="86" t="s">
        <v>82</v>
      </c>
      <c r="C10" s="87" t="s">
        <v>87</v>
      </c>
      <c r="D10" s="88" t="s">
        <v>88</v>
      </c>
      <c r="E10" s="128">
        <v>1260</v>
      </c>
      <c r="F10" s="153"/>
    </row>
    <row r="11" spans="1:8" ht="22.5" customHeight="1" thickBot="1" x14ac:dyDescent="0.3">
      <c r="A11" s="144" t="s">
        <v>91</v>
      </c>
      <c r="B11" s="145"/>
      <c r="C11" s="89"/>
      <c r="D11" s="89"/>
      <c r="E11" s="90">
        <f>SUM(E4:E10)</f>
        <v>101860</v>
      </c>
      <c r="F11" s="22"/>
    </row>
  </sheetData>
  <mergeCells count="5">
    <mergeCell ref="A7:A10"/>
    <mergeCell ref="A11:B11"/>
    <mergeCell ref="A4:A5"/>
    <mergeCell ref="A2:F2"/>
    <mergeCell ref="F4:F10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"/>
  <sheetViews>
    <sheetView zoomScaleNormal="100" workbookViewId="0">
      <selection activeCell="F5" sqref="F5:F12"/>
    </sheetView>
  </sheetViews>
  <sheetFormatPr defaultRowHeight="12.75" x14ac:dyDescent="0.2"/>
  <cols>
    <col min="1" max="1" width="30.140625" style="11" customWidth="1"/>
    <col min="2" max="4" width="13" style="11" customWidth="1"/>
    <col min="5" max="5" width="19.7109375" style="11" customWidth="1"/>
    <col min="6" max="6" width="12.42578125" style="11" customWidth="1"/>
    <col min="7" max="254" width="9.140625" style="11"/>
    <col min="255" max="255" width="22.5703125" style="11" customWidth="1"/>
    <col min="256" max="259" width="13" style="11" customWidth="1"/>
    <col min="260" max="260" width="13.28515625" style="11" customWidth="1"/>
    <col min="261" max="261" width="13.140625" style="11" customWidth="1"/>
    <col min="262" max="510" width="9.140625" style="11"/>
    <col min="511" max="511" width="22.5703125" style="11" customWidth="1"/>
    <col min="512" max="515" width="13" style="11" customWidth="1"/>
    <col min="516" max="516" width="13.28515625" style="11" customWidth="1"/>
    <col min="517" max="517" width="13.140625" style="11" customWidth="1"/>
    <col min="518" max="766" width="9.140625" style="11"/>
    <col min="767" max="767" width="22.5703125" style="11" customWidth="1"/>
    <col min="768" max="771" width="13" style="11" customWidth="1"/>
    <col min="772" max="772" width="13.28515625" style="11" customWidth="1"/>
    <col min="773" max="773" width="13.140625" style="11" customWidth="1"/>
    <col min="774" max="1022" width="9.140625" style="11"/>
    <col min="1023" max="1023" width="22.5703125" style="11" customWidth="1"/>
    <col min="1024" max="1027" width="13" style="11" customWidth="1"/>
    <col min="1028" max="1028" width="13.28515625" style="11" customWidth="1"/>
    <col min="1029" max="1029" width="13.140625" style="11" customWidth="1"/>
    <col min="1030" max="1278" width="9.140625" style="11"/>
    <col min="1279" max="1279" width="22.5703125" style="11" customWidth="1"/>
    <col min="1280" max="1283" width="13" style="11" customWidth="1"/>
    <col min="1284" max="1284" width="13.28515625" style="11" customWidth="1"/>
    <col min="1285" max="1285" width="13.140625" style="11" customWidth="1"/>
    <col min="1286" max="1534" width="9.140625" style="11"/>
    <col min="1535" max="1535" width="22.5703125" style="11" customWidth="1"/>
    <col min="1536" max="1539" width="13" style="11" customWidth="1"/>
    <col min="1540" max="1540" width="13.28515625" style="11" customWidth="1"/>
    <col min="1541" max="1541" width="13.140625" style="11" customWidth="1"/>
    <col min="1542" max="1790" width="9.140625" style="11"/>
    <col min="1791" max="1791" width="22.5703125" style="11" customWidth="1"/>
    <col min="1792" max="1795" width="13" style="11" customWidth="1"/>
    <col min="1796" max="1796" width="13.28515625" style="11" customWidth="1"/>
    <col min="1797" max="1797" width="13.140625" style="11" customWidth="1"/>
    <col min="1798" max="2046" width="9.140625" style="11"/>
    <col min="2047" max="2047" width="22.5703125" style="11" customWidth="1"/>
    <col min="2048" max="2051" width="13" style="11" customWidth="1"/>
    <col min="2052" max="2052" width="13.28515625" style="11" customWidth="1"/>
    <col min="2053" max="2053" width="13.140625" style="11" customWidth="1"/>
    <col min="2054" max="2302" width="9.140625" style="11"/>
    <col min="2303" max="2303" width="22.5703125" style="11" customWidth="1"/>
    <col min="2304" max="2307" width="13" style="11" customWidth="1"/>
    <col min="2308" max="2308" width="13.28515625" style="11" customWidth="1"/>
    <col min="2309" max="2309" width="13.140625" style="11" customWidth="1"/>
    <col min="2310" max="2558" width="9.140625" style="11"/>
    <col min="2559" max="2559" width="22.5703125" style="11" customWidth="1"/>
    <col min="2560" max="2563" width="13" style="11" customWidth="1"/>
    <col min="2564" max="2564" width="13.28515625" style="11" customWidth="1"/>
    <col min="2565" max="2565" width="13.140625" style="11" customWidth="1"/>
    <col min="2566" max="2814" width="9.140625" style="11"/>
    <col min="2815" max="2815" width="22.5703125" style="11" customWidth="1"/>
    <col min="2816" max="2819" width="13" style="11" customWidth="1"/>
    <col min="2820" max="2820" width="13.28515625" style="11" customWidth="1"/>
    <col min="2821" max="2821" width="13.140625" style="11" customWidth="1"/>
    <col min="2822" max="3070" width="9.140625" style="11"/>
    <col min="3071" max="3071" width="22.5703125" style="11" customWidth="1"/>
    <col min="3072" max="3075" width="13" style="11" customWidth="1"/>
    <col min="3076" max="3076" width="13.28515625" style="11" customWidth="1"/>
    <col min="3077" max="3077" width="13.140625" style="11" customWidth="1"/>
    <col min="3078" max="3326" width="9.140625" style="11"/>
    <col min="3327" max="3327" width="22.5703125" style="11" customWidth="1"/>
    <col min="3328" max="3331" width="13" style="11" customWidth="1"/>
    <col min="3332" max="3332" width="13.28515625" style="11" customWidth="1"/>
    <col min="3333" max="3333" width="13.140625" style="11" customWidth="1"/>
    <col min="3334" max="3582" width="9.140625" style="11"/>
    <col min="3583" max="3583" width="22.5703125" style="11" customWidth="1"/>
    <col min="3584" max="3587" width="13" style="11" customWidth="1"/>
    <col min="3588" max="3588" width="13.28515625" style="11" customWidth="1"/>
    <col min="3589" max="3589" width="13.140625" style="11" customWidth="1"/>
    <col min="3590" max="3838" width="9.140625" style="11"/>
    <col min="3839" max="3839" width="22.5703125" style="11" customWidth="1"/>
    <col min="3840" max="3843" width="13" style="11" customWidth="1"/>
    <col min="3844" max="3844" width="13.28515625" style="11" customWidth="1"/>
    <col min="3845" max="3845" width="13.140625" style="11" customWidth="1"/>
    <col min="3846" max="4094" width="9.140625" style="11"/>
    <col min="4095" max="4095" width="22.5703125" style="11" customWidth="1"/>
    <col min="4096" max="4099" width="13" style="11" customWidth="1"/>
    <col min="4100" max="4100" width="13.28515625" style="11" customWidth="1"/>
    <col min="4101" max="4101" width="13.140625" style="11" customWidth="1"/>
    <col min="4102" max="4350" width="9.140625" style="11"/>
    <col min="4351" max="4351" width="22.5703125" style="11" customWidth="1"/>
    <col min="4352" max="4355" width="13" style="11" customWidth="1"/>
    <col min="4356" max="4356" width="13.28515625" style="11" customWidth="1"/>
    <col min="4357" max="4357" width="13.140625" style="11" customWidth="1"/>
    <col min="4358" max="4606" width="9.140625" style="11"/>
    <col min="4607" max="4607" width="22.5703125" style="11" customWidth="1"/>
    <col min="4608" max="4611" width="13" style="11" customWidth="1"/>
    <col min="4612" max="4612" width="13.28515625" style="11" customWidth="1"/>
    <col min="4613" max="4613" width="13.140625" style="11" customWidth="1"/>
    <col min="4614" max="4862" width="9.140625" style="11"/>
    <col min="4863" max="4863" width="22.5703125" style="11" customWidth="1"/>
    <col min="4864" max="4867" width="13" style="11" customWidth="1"/>
    <col min="4868" max="4868" width="13.28515625" style="11" customWidth="1"/>
    <col min="4869" max="4869" width="13.140625" style="11" customWidth="1"/>
    <col min="4870" max="5118" width="9.140625" style="11"/>
    <col min="5119" max="5119" width="22.5703125" style="11" customWidth="1"/>
    <col min="5120" max="5123" width="13" style="11" customWidth="1"/>
    <col min="5124" max="5124" width="13.28515625" style="11" customWidth="1"/>
    <col min="5125" max="5125" width="13.140625" style="11" customWidth="1"/>
    <col min="5126" max="5374" width="9.140625" style="11"/>
    <col min="5375" max="5375" width="22.5703125" style="11" customWidth="1"/>
    <col min="5376" max="5379" width="13" style="11" customWidth="1"/>
    <col min="5380" max="5380" width="13.28515625" style="11" customWidth="1"/>
    <col min="5381" max="5381" width="13.140625" style="11" customWidth="1"/>
    <col min="5382" max="5630" width="9.140625" style="11"/>
    <col min="5631" max="5631" width="22.5703125" style="11" customWidth="1"/>
    <col min="5632" max="5635" width="13" style="11" customWidth="1"/>
    <col min="5636" max="5636" width="13.28515625" style="11" customWidth="1"/>
    <col min="5637" max="5637" width="13.140625" style="11" customWidth="1"/>
    <col min="5638" max="5886" width="9.140625" style="11"/>
    <col min="5887" max="5887" width="22.5703125" style="11" customWidth="1"/>
    <col min="5888" max="5891" width="13" style="11" customWidth="1"/>
    <col min="5892" max="5892" width="13.28515625" style="11" customWidth="1"/>
    <col min="5893" max="5893" width="13.140625" style="11" customWidth="1"/>
    <col min="5894" max="6142" width="9.140625" style="11"/>
    <col min="6143" max="6143" width="22.5703125" style="11" customWidth="1"/>
    <col min="6144" max="6147" width="13" style="11" customWidth="1"/>
    <col min="6148" max="6148" width="13.28515625" style="11" customWidth="1"/>
    <col min="6149" max="6149" width="13.140625" style="11" customWidth="1"/>
    <col min="6150" max="6398" width="9.140625" style="11"/>
    <col min="6399" max="6399" width="22.5703125" style="11" customWidth="1"/>
    <col min="6400" max="6403" width="13" style="11" customWidth="1"/>
    <col min="6404" max="6404" width="13.28515625" style="11" customWidth="1"/>
    <col min="6405" max="6405" width="13.140625" style="11" customWidth="1"/>
    <col min="6406" max="6654" width="9.140625" style="11"/>
    <col min="6655" max="6655" width="22.5703125" style="11" customWidth="1"/>
    <col min="6656" max="6659" width="13" style="11" customWidth="1"/>
    <col min="6660" max="6660" width="13.28515625" style="11" customWidth="1"/>
    <col min="6661" max="6661" width="13.140625" style="11" customWidth="1"/>
    <col min="6662" max="6910" width="9.140625" style="11"/>
    <col min="6911" max="6911" width="22.5703125" style="11" customWidth="1"/>
    <col min="6912" max="6915" width="13" style="11" customWidth="1"/>
    <col min="6916" max="6916" width="13.28515625" style="11" customWidth="1"/>
    <col min="6917" max="6917" width="13.140625" style="11" customWidth="1"/>
    <col min="6918" max="7166" width="9.140625" style="11"/>
    <col min="7167" max="7167" width="22.5703125" style="11" customWidth="1"/>
    <col min="7168" max="7171" width="13" style="11" customWidth="1"/>
    <col min="7172" max="7172" width="13.28515625" style="11" customWidth="1"/>
    <col min="7173" max="7173" width="13.140625" style="11" customWidth="1"/>
    <col min="7174" max="7422" width="9.140625" style="11"/>
    <col min="7423" max="7423" width="22.5703125" style="11" customWidth="1"/>
    <col min="7424" max="7427" width="13" style="11" customWidth="1"/>
    <col min="7428" max="7428" width="13.28515625" style="11" customWidth="1"/>
    <col min="7429" max="7429" width="13.140625" style="11" customWidth="1"/>
    <col min="7430" max="7678" width="9.140625" style="11"/>
    <col min="7679" max="7679" width="22.5703125" style="11" customWidth="1"/>
    <col min="7680" max="7683" width="13" style="11" customWidth="1"/>
    <col min="7684" max="7684" width="13.28515625" style="11" customWidth="1"/>
    <col min="7685" max="7685" width="13.140625" style="11" customWidth="1"/>
    <col min="7686" max="7934" width="9.140625" style="11"/>
    <col min="7935" max="7935" width="22.5703125" style="11" customWidth="1"/>
    <col min="7936" max="7939" width="13" style="11" customWidth="1"/>
    <col min="7940" max="7940" width="13.28515625" style="11" customWidth="1"/>
    <col min="7941" max="7941" width="13.140625" style="11" customWidth="1"/>
    <col min="7942" max="8190" width="9.140625" style="11"/>
    <col min="8191" max="8191" width="22.5703125" style="11" customWidth="1"/>
    <col min="8192" max="8195" width="13" style="11" customWidth="1"/>
    <col min="8196" max="8196" width="13.28515625" style="11" customWidth="1"/>
    <col min="8197" max="8197" width="13.140625" style="11" customWidth="1"/>
    <col min="8198" max="8446" width="9.140625" style="11"/>
    <col min="8447" max="8447" width="22.5703125" style="11" customWidth="1"/>
    <col min="8448" max="8451" width="13" style="11" customWidth="1"/>
    <col min="8452" max="8452" width="13.28515625" style="11" customWidth="1"/>
    <col min="8453" max="8453" width="13.140625" style="11" customWidth="1"/>
    <col min="8454" max="8702" width="9.140625" style="11"/>
    <col min="8703" max="8703" width="22.5703125" style="11" customWidth="1"/>
    <col min="8704" max="8707" width="13" style="11" customWidth="1"/>
    <col min="8708" max="8708" width="13.28515625" style="11" customWidth="1"/>
    <col min="8709" max="8709" width="13.140625" style="11" customWidth="1"/>
    <col min="8710" max="8958" width="9.140625" style="11"/>
    <col min="8959" max="8959" width="22.5703125" style="11" customWidth="1"/>
    <col min="8960" max="8963" width="13" style="11" customWidth="1"/>
    <col min="8964" max="8964" width="13.28515625" style="11" customWidth="1"/>
    <col min="8965" max="8965" width="13.140625" style="11" customWidth="1"/>
    <col min="8966" max="9214" width="9.140625" style="11"/>
    <col min="9215" max="9215" width="22.5703125" style="11" customWidth="1"/>
    <col min="9216" max="9219" width="13" style="11" customWidth="1"/>
    <col min="9220" max="9220" width="13.28515625" style="11" customWidth="1"/>
    <col min="9221" max="9221" width="13.140625" style="11" customWidth="1"/>
    <col min="9222" max="9470" width="9.140625" style="11"/>
    <col min="9471" max="9471" width="22.5703125" style="11" customWidth="1"/>
    <col min="9472" max="9475" width="13" style="11" customWidth="1"/>
    <col min="9476" max="9476" width="13.28515625" style="11" customWidth="1"/>
    <col min="9477" max="9477" width="13.140625" style="11" customWidth="1"/>
    <col min="9478" max="9726" width="9.140625" style="11"/>
    <col min="9727" max="9727" width="22.5703125" style="11" customWidth="1"/>
    <col min="9728" max="9731" width="13" style="11" customWidth="1"/>
    <col min="9732" max="9732" width="13.28515625" style="11" customWidth="1"/>
    <col min="9733" max="9733" width="13.140625" style="11" customWidth="1"/>
    <col min="9734" max="9982" width="9.140625" style="11"/>
    <col min="9983" max="9983" width="22.5703125" style="11" customWidth="1"/>
    <col min="9984" max="9987" width="13" style="11" customWidth="1"/>
    <col min="9988" max="9988" width="13.28515625" style="11" customWidth="1"/>
    <col min="9989" max="9989" width="13.140625" style="11" customWidth="1"/>
    <col min="9990" max="10238" width="9.140625" style="11"/>
    <col min="10239" max="10239" width="22.5703125" style="11" customWidth="1"/>
    <col min="10240" max="10243" width="13" style="11" customWidth="1"/>
    <col min="10244" max="10244" width="13.28515625" style="11" customWidth="1"/>
    <col min="10245" max="10245" width="13.140625" style="11" customWidth="1"/>
    <col min="10246" max="10494" width="9.140625" style="11"/>
    <col min="10495" max="10495" width="22.5703125" style="11" customWidth="1"/>
    <col min="10496" max="10499" width="13" style="11" customWidth="1"/>
    <col min="10500" max="10500" width="13.28515625" style="11" customWidth="1"/>
    <col min="10501" max="10501" width="13.140625" style="11" customWidth="1"/>
    <col min="10502" max="10750" width="9.140625" style="11"/>
    <col min="10751" max="10751" width="22.5703125" style="11" customWidth="1"/>
    <col min="10752" max="10755" width="13" style="11" customWidth="1"/>
    <col min="10756" max="10756" width="13.28515625" style="11" customWidth="1"/>
    <col min="10757" max="10757" width="13.140625" style="11" customWidth="1"/>
    <col min="10758" max="11006" width="9.140625" style="11"/>
    <col min="11007" max="11007" width="22.5703125" style="11" customWidth="1"/>
    <col min="11008" max="11011" width="13" style="11" customWidth="1"/>
    <col min="11012" max="11012" width="13.28515625" style="11" customWidth="1"/>
    <col min="11013" max="11013" width="13.140625" style="11" customWidth="1"/>
    <col min="11014" max="11262" width="9.140625" style="11"/>
    <col min="11263" max="11263" width="22.5703125" style="11" customWidth="1"/>
    <col min="11264" max="11267" width="13" style="11" customWidth="1"/>
    <col min="11268" max="11268" width="13.28515625" style="11" customWidth="1"/>
    <col min="11269" max="11269" width="13.140625" style="11" customWidth="1"/>
    <col min="11270" max="11518" width="9.140625" style="11"/>
    <col min="11519" max="11519" width="22.5703125" style="11" customWidth="1"/>
    <col min="11520" max="11523" width="13" style="11" customWidth="1"/>
    <col min="11524" max="11524" width="13.28515625" style="11" customWidth="1"/>
    <col min="11525" max="11525" width="13.140625" style="11" customWidth="1"/>
    <col min="11526" max="11774" width="9.140625" style="11"/>
    <col min="11775" max="11775" width="22.5703125" style="11" customWidth="1"/>
    <col min="11776" max="11779" width="13" style="11" customWidth="1"/>
    <col min="11780" max="11780" width="13.28515625" style="11" customWidth="1"/>
    <col min="11781" max="11781" width="13.140625" style="11" customWidth="1"/>
    <col min="11782" max="12030" width="9.140625" style="11"/>
    <col min="12031" max="12031" width="22.5703125" style="11" customWidth="1"/>
    <col min="12032" max="12035" width="13" style="11" customWidth="1"/>
    <col min="12036" max="12036" width="13.28515625" style="11" customWidth="1"/>
    <col min="12037" max="12037" width="13.140625" style="11" customWidth="1"/>
    <col min="12038" max="12286" width="9.140625" style="11"/>
    <col min="12287" max="12287" width="22.5703125" style="11" customWidth="1"/>
    <col min="12288" max="12291" width="13" style="11" customWidth="1"/>
    <col min="12292" max="12292" width="13.28515625" style="11" customWidth="1"/>
    <col min="12293" max="12293" width="13.140625" style="11" customWidth="1"/>
    <col min="12294" max="12542" width="9.140625" style="11"/>
    <col min="12543" max="12543" width="22.5703125" style="11" customWidth="1"/>
    <col min="12544" max="12547" width="13" style="11" customWidth="1"/>
    <col min="12548" max="12548" width="13.28515625" style="11" customWidth="1"/>
    <col min="12549" max="12549" width="13.140625" style="11" customWidth="1"/>
    <col min="12550" max="12798" width="9.140625" style="11"/>
    <col min="12799" max="12799" width="22.5703125" style="11" customWidth="1"/>
    <col min="12800" max="12803" width="13" style="11" customWidth="1"/>
    <col min="12804" max="12804" width="13.28515625" style="11" customWidth="1"/>
    <col min="12805" max="12805" width="13.140625" style="11" customWidth="1"/>
    <col min="12806" max="13054" width="9.140625" style="11"/>
    <col min="13055" max="13055" width="22.5703125" style="11" customWidth="1"/>
    <col min="13056" max="13059" width="13" style="11" customWidth="1"/>
    <col min="13060" max="13060" width="13.28515625" style="11" customWidth="1"/>
    <col min="13061" max="13061" width="13.140625" style="11" customWidth="1"/>
    <col min="13062" max="13310" width="9.140625" style="11"/>
    <col min="13311" max="13311" width="22.5703125" style="11" customWidth="1"/>
    <col min="13312" max="13315" width="13" style="11" customWidth="1"/>
    <col min="13316" max="13316" width="13.28515625" style="11" customWidth="1"/>
    <col min="13317" max="13317" width="13.140625" style="11" customWidth="1"/>
    <col min="13318" max="13566" width="9.140625" style="11"/>
    <col min="13567" max="13567" width="22.5703125" style="11" customWidth="1"/>
    <col min="13568" max="13571" width="13" style="11" customWidth="1"/>
    <col min="13572" max="13572" width="13.28515625" style="11" customWidth="1"/>
    <col min="13573" max="13573" width="13.140625" style="11" customWidth="1"/>
    <col min="13574" max="13822" width="9.140625" style="11"/>
    <col min="13823" max="13823" width="22.5703125" style="11" customWidth="1"/>
    <col min="13824" max="13827" width="13" style="11" customWidth="1"/>
    <col min="13828" max="13828" width="13.28515625" style="11" customWidth="1"/>
    <col min="13829" max="13829" width="13.140625" style="11" customWidth="1"/>
    <col min="13830" max="14078" width="9.140625" style="11"/>
    <col min="14079" max="14079" width="22.5703125" style="11" customWidth="1"/>
    <col min="14080" max="14083" width="13" style="11" customWidth="1"/>
    <col min="14084" max="14084" width="13.28515625" style="11" customWidth="1"/>
    <col min="14085" max="14085" width="13.140625" style="11" customWidth="1"/>
    <col min="14086" max="14334" width="9.140625" style="11"/>
    <col min="14335" max="14335" width="22.5703125" style="11" customWidth="1"/>
    <col min="14336" max="14339" width="13" style="11" customWidth="1"/>
    <col min="14340" max="14340" width="13.28515625" style="11" customWidth="1"/>
    <col min="14341" max="14341" width="13.140625" style="11" customWidth="1"/>
    <col min="14342" max="14590" width="9.140625" style="11"/>
    <col min="14591" max="14591" width="22.5703125" style="11" customWidth="1"/>
    <col min="14592" max="14595" width="13" style="11" customWidth="1"/>
    <col min="14596" max="14596" width="13.28515625" style="11" customWidth="1"/>
    <col min="14597" max="14597" width="13.140625" style="11" customWidth="1"/>
    <col min="14598" max="14846" width="9.140625" style="11"/>
    <col min="14847" max="14847" width="22.5703125" style="11" customWidth="1"/>
    <col min="14848" max="14851" width="13" style="11" customWidth="1"/>
    <col min="14852" max="14852" width="13.28515625" style="11" customWidth="1"/>
    <col min="14853" max="14853" width="13.140625" style="11" customWidth="1"/>
    <col min="14854" max="15102" width="9.140625" style="11"/>
    <col min="15103" max="15103" width="22.5703125" style="11" customWidth="1"/>
    <col min="15104" max="15107" width="13" style="11" customWidth="1"/>
    <col min="15108" max="15108" width="13.28515625" style="11" customWidth="1"/>
    <col min="15109" max="15109" width="13.140625" style="11" customWidth="1"/>
    <col min="15110" max="15358" width="9.140625" style="11"/>
    <col min="15359" max="15359" width="22.5703125" style="11" customWidth="1"/>
    <col min="15360" max="15363" width="13" style="11" customWidth="1"/>
    <col min="15364" max="15364" width="13.28515625" style="11" customWidth="1"/>
    <col min="15365" max="15365" width="13.140625" style="11" customWidth="1"/>
    <col min="15366" max="15614" width="9.140625" style="11"/>
    <col min="15615" max="15615" width="22.5703125" style="11" customWidth="1"/>
    <col min="15616" max="15619" width="13" style="11" customWidth="1"/>
    <col min="15620" max="15620" width="13.28515625" style="11" customWidth="1"/>
    <col min="15621" max="15621" width="13.140625" style="11" customWidth="1"/>
    <col min="15622" max="15870" width="9.140625" style="11"/>
    <col min="15871" max="15871" width="22.5703125" style="11" customWidth="1"/>
    <col min="15872" max="15875" width="13" style="11" customWidth="1"/>
    <col min="15876" max="15876" width="13.28515625" style="11" customWidth="1"/>
    <col min="15877" max="15877" width="13.140625" style="11" customWidth="1"/>
    <col min="15878" max="16126" width="9.140625" style="11"/>
    <col min="16127" max="16127" width="22.5703125" style="11" customWidth="1"/>
    <col min="16128" max="16131" width="13" style="11" customWidth="1"/>
    <col min="16132" max="16132" width="13.28515625" style="11" customWidth="1"/>
    <col min="16133" max="16133" width="13.140625" style="11" customWidth="1"/>
    <col min="16134" max="16384" width="9.140625" style="11"/>
  </cols>
  <sheetData>
    <row r="1" spans="1:6" ht="21" thickBot="1" x14ac:dyDescent="0.35">
      <c r="E1" s="12"/>
      <c r="F1" s="17" t="s">
        <v>36</v>
      </c>
    </row>
    <row r="2" spans="1:6" ht="36.75" customHeight="1" thickBot="1" x14ac:dyDescent="0.25">
      <c r="A2" s="148" t="s">
        <v>236</v>
      </c>
      <c r="B2" s="149"/>
      <c r="C2" s="149"/>
      <c r="D2" s="149"/>
      <c r="E2" s="149"/>
      <c r="F2" s="150"/>
    </row>
    <row r="3" spans="1:6" ht="26.25" customHeight="1" x14ac:dyDescent="0.3">
      <c r="A3" s="157" t="s">
        <v>28</v>
      </c>
      <c r="B3" s="159" t="s">
        <v>29</v>
      </c>
      <c r="C3" s="159"/>
      <c r="D3" s="159"/>
      <c r="E3" s="160" t="s">
        <v>42</v>
      </c>
      <c r="F3" s="162" t="s">
        <v>48</v>
      </c>
    </row>
    <row r="4" spans="1:6" ht="23.25" customHeight="1" thickBot="1" x14ac:dyDescent="0.35">
      <c r="A4" s="158"/>
      <c r="B4" s="24">
        <v>1123</v>
      </c>
      <c r="C4" s="24">
        <v>1141</v>
      </c>
      <c r="D4" s="24">
        <v>1518</v>
      </c>
      <c r="E4" s="161"/>
      <c r="F4" s="162"/>
    </row>
    <row r="5" spans="1:6" ht="26.25" customHeight="1" x14ac:dyDescent="0.3">
      <c r="A5" s="91" t="s">
        <v>216</v>
      </c>
      <c r="B5" s="34"/>
      <c r="C5" s="34"/>
      <c r="D5" s="34">
        <v>3560</v>
      </c>
      <c r="E5" s="136">
        <f t="shared" ref="E5:E12" si="0">SUM(B5:D5)</f>
        <v>3560</v>
      </c>
      <c r="F5" s="154" t="s">
        <v>49</v>
      </c>
    </row>
    <row r="6" spans="1:6" ht="26.25" customHeight="1" x14ac:dyDescent="0.3">
      <c r="A6" s="91" t="s">
        <v>43</v>
      </c>
      <c r="B6" s="34"/>
      <c r="C6" s="34"/>
      <c r="D6" s="34">
        <v>3500</v>
      </c>
      <c r="E6" s="136">
        <f t="shared" si="0"/>
        <v>3500</v>
      </c>
      <c r="F6" s="155"/>
    </row>
    <row r="7" spans="1:6" ht="26.25" customHeight="1" x14ac:dyDescent="0.3">
      <c r="A7" s="91" t="s">
        <v>35</v>
      </c>
      <c r="B7" s="34"/>
      <c r="C7" s="34"/>
      <c r="D7" s="34">
        <v>2500</v>
      </c>
      <c r="E7" s="136">
        <f t="shared" si="0"/>
        <v>2500</v>
      </c>
      <c r="F7" s="155"/>
    </row>
    <row r="8" spans="1:6" ht="26.25" customHeight="1" x14ac:dyDescent="0.3">
      <c r="A8" s="91" t="s">
        <v>217</v>
      </c>
      <c r="B8" s="34">
        <v>99</v>
      </c>
      <c r="C8" s="34"/>
      <c r="D8" s="34"/>
      <c r="E8" s="136">
        <f t="shared" si="0"/>
        <v>99</v>
      </c>
      <c r="F8" s="155"/>
    </row>
    <row r="9" spans="1:6" ht="26.25" customHeight="1" x14ac:dyDescent="0.3">
      <c r="A9" s="91" t="s">
        <v>45</v>
      </c>
      <c r="B9" s="34">
        <v>76.680000000000007</v>
      </c>
      <c r="C9" s="34"/>
      <c r="D9" s="34"/>
      <c r="E9" s="136">
        <f t="shared" si="0"/>
        <v>76.680000000000007</v>
      </c>
      <c r="F9" s="155"/>
    </row>
    <row r="10" spans="1:6" ht="26.25" customHeight="1" x14ac:dyDescent="0.3">
      <c r="A10" s="91" t="s">
        <v>44</v>
      </c>
      <c r="B10" s="34">
        <v>57</v>
      </c>
      <c r="C10" s="34">
        <v>19.32</v>
      </c>
      <c r="D10" s="34"/>
      <c r="E10" s="136">
        <f t="shared" si="0"/>
        <v>76.319999999999993</v>
      </c>
      <c r="F10" s="155"/>
    </row>
    <row r="11" spans="1:6" ht="26.25" customHeight="1" x14ac:dyDescent="0.3">
      <c r="A11" s="91" t="s">
        <v>46</v>
      </c>
      <c r="B11" s="34">
        <v>75.66</v>
      </c>
      <c r="C11" s="34"/>
      <c r="D11" s="34"/>
      <c r="E11" s="136">
        <f t="shared" si="0"/>
        <v>75.66</v>
      </c>
      <c r="F11" s="155"/>
    </row>
    <row r="12" spans="1:6" ht="26.25" customHeight="1" thickBot="1" x14ac:dyDescent="0.35">
      <c r="A12" s="92" t="s">
        <v>47</v>
      </c>
      <c r="B12" s="93"/>
      <c r="C12" s="93">
        <v>11.72</v>
      </c>
      <c r="D12" s="93"/>
      <c r="E12" s="137">
        <f t="shared" si="0"/>
        <v>11.72</v>
      </c>
      <c r="F12" s="156"/>
    </row>
    <row r="13" spans="1:6" ht="28.5" customHeight="1" thickBot="1" x14ac:dyDescent="0.35">
      <c r="A13" s="94" t="s">
        <v>0</v>
      </c>
      <c r="B13" s="95">
        <f>SUM(B6:B12)</f>
        <v>308.34000000000003</v>
      </c>
      <c r="C13" s="95">
        <f>SUM(C6:C12)</f>
        <v>31.04</v>
      </c>
      <c r="D13" s="95">
        <f>SUM(D5:D12)</f>
        <v>9560</v>
      </c>
      <c r="E13" s="96">
        <f>SUM(E5:E12)</f>
        <v>9899.3799999999992</v>
      </c>
    </row>
  </sheetData>
  <mergeCells count="6">
    <mergeCell ref="F5:F12"/>
    <mergeCell ref="A3:A4"/>
    <mergeCell ref="B3:D3"/>
    <mergeCell ref="E3:E4"/>
    <mergeCell ref="A2:F2"/>
    <mergeCell ref="F3:F4"/>
  </mergeCells>
  <printOptions gridLines="1" gridLinesSet="0"/>
  <pageMargins left="0.75" right="0.75" top="1" bottom="0.75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5"/>
  <sheetViews>
    <sheetView zoomScale="80" zoomScaleNormal="80" workbookViewId="0">
      <selection activeCell="J26" sqref="J26"/>
    </sheetView>
  </sheetViews>
  <sheetFormatPr defaultRowHeight="15" x14ac:dyDescent="0.25"/>
  <cols>
    <col min="1" max="1" width="17.28515625" customWidth="1"/>
    <col min="2" max="2" width="72.7109375" customWidth="1"/>
    <col min="3" max="3" width="22" customWidth="1"/>
    <col min="4" max="4" width="19.85546875" customWidth="1"/>
    <col min="5" max="5" width="18.5703125" customWidth="1"/>
    <col min="6" max="6" width="9.28515625" customWidth="1"/>
  </cols>
  <sheetData>
    <row r="1" spans="1:6" ht="16.5" thickBot="1" x14ac:dyDescent="0.3">
      <c r="E1" s="17"/>
      <c r="F1" s="17" t="s">
        <v>208</v>
      </c>
    </row>
    <row r="2" spans="1:6" ht="30.75" customHeight="1" x14ac:dyDescent="0.25">
      <c r="A2" s="163" t="s">
        <v>233</v>
      </c>
      <c r="B2" s="164"/>
      <c r="C2" s="164"/>
      <c r="D2" s="164"/>
      <c r="E2" s="164"/>
      <c r="F2" s="165"/>
    </row>
    <row r="3" spans="1:6" ht="32.25" thickBot="1" x14ac:dyDescent="0.3">
      <c r="A3" s="108" t="s">
        <v>28</v>
      </c>
      <c r="B3" s="109" t="s">
        <v>89</v>
      </c>
      <c r="C3" s="109" t="s">
        <v>72</v>
      </c>
      <c r="D3" s="110" t="s">
        <v>29</v>
      </c>
      <c r="E3" s="111" t="s">
        <v>90</v>
      </c>
      <c r="F3" s="112" t="s">
        <v>48</v>
      </c>
    </row>
    <row r="4" spans="1:6" ht="22.5" customHeight="1" x14ac:dyDescent="0.25">
      <c r="A4" s="167" t="s">
        <v>93</v>
      </c>
      <c r="B4" s="105" t="s">
        <v>94</v>
      </c>
      <c r="C4" s="106" t="s">
        <v>95</v>
      </c>
      <c r="D4" s="107" t="s">
        <v>96</v>
      </c>
      <c r="E4" s="132">
        <v>30948</v>
      </c>
      <c r="F4" s="171" t="s">
        <v>215</v>
      </c>
    </row>
    <row r="5" spans="1:6" ht="22.5" customHeight="1" x14ac:dyDescent="0.25">
      <c r="A5" s="147"/>
      <c r="B5" s="63" t="s">
        <v>97</v>
      </c>
      <c r="C5" s="64" t="s">
        <v>98</v>
      </c>
      <c r="D5" s="65" t="s">
        <v>99</v>
      </c>
      <c r="E5" s="133">
        <v>91963</v>
      </c>
      <c r="F5" s="172"/>
    </row>
    <row r="6" spans="1:6" ht="22.5" customHeight="1" x14ac:dyDescent="0.25">
      <c r="A6" s="97" t="s">
        <v>218</v>
      </c>
      <c r="B6" s="66" t="s">
        <v>219</v>
      </c>
      <c r="C6" s="67" t="s">
        <v>220</v>
      </c>
      <c r="D6" s="68">
        <v>1543</v>
      </c>
      <c r="E6" s="134">
        <v>11059370</v>
      </c>
      <c r="F6" s="172"/>
    </row>
    <row r="7" spans="1:6" ht="22.5" customHeight="1" x14ac:dyDescent="0.25">
      <c r="A7" s="166" t="s">
        <v>100</v>
      </c>
      <c r="B7" s="63" t="s">
        <v>101</v>
      </c>
      <c r="C7" s="64" t="s">
        <v>102</v>
      </c>
      <c r="D7" s="65" t="s">
        <v>103</v>
      </c>
      <c r="E7" s="133">
        <v>14240</v>
      </c>
      <c r="F7" s="172"/>
    </row>
    <row r="8" spans="1:6" ht="22.5" customHeight="1" x14ac:dyDescent="0.25">
      <c r="A8" s="167"/>
      <c r="B8" s="63" t="s">
        <v>104</v>
      </c>
      <c r="C8" s="64" t="s">
        <v>105</v>
      </c>
      <c r="D8" s="65" t="s">
        <v>96</v>
      </c>
      <c r="E8" s="133">
        <v>124563</v>
      </c>
      <c r="F8" s="172"/>
    </row>
    <row r="9" spans="1:6" ht="22.5" customHeight="1" x14ac:dyDescent="0.25">
      <c r="A9" s="167"/>
      <c r="B9" s="63" t="s">
        <v>106</v>
      </c>
      <c r="C9" s="64" t="s">
        <v>107</v>
      </c>
      <c r="D9" s="65" t="s">
        <v>103</v>
      </c>
      <c r="E9" s="133">
        <v>184020</v>
      </c>
      <c r="F9" s="172"/>
    </row>
    <row r="10" spans="1:6" ht="22.5" customHeight="1" x14ac:dyDescent="0.25">
      <c r="A10" s="147"/>
      <c r="B10" s="63" t="s">
        <v>108</v>
      </c>
      <c r="C10" s="64" t="s">
        <v>109</v>
      </c>
      <c r="D10" s="65" t="s">
        <v>110</v>
      </c>
      <c r="E10" s="133">
        <v>138018</v>
      </c>
      <c r="F10" s="172"/>
    </row>
    <row r="11" spans="1:6" ht="22.5" customHeight="1" x14ac:dyDescent="0.25">
      <c r="A11" s="166" t="s">
        <v>111</v>
      </c>
      <c r="B11" s="63" t="s">
        <v>112</v>
      </c>
      <c r="C11" s="64" t="s">
        <v>113</v>
      </c>
      <c r="D11" s="65" t="s">
        <v>114</v>
      </c>
      <c r="E11" s="133">
        <v>6900</v>
      </c>
      <c r="F11" s="172"/>
    </row>
    <row r="12" spans="1:6" ht="22.5" customHeight="1" x14ac:dyDescent="0.25">
      <c r="A12" s="167"/>
      <c r="B12" s="63" t="s">
        <v>112</v>
      </c>
      <c r="C12" s="64" t="s">
        <v>115</v>
      </c>
      <c r="D12" s="65" t="s">
        <v>116</v>
      </c>
      <c r="E12" s="133">
        <v>447</v>
      </c>
      <c r="F12" s="172"/>
    </row>
    <row r="13" spans="1:6" ht="22.5" customHeight="1" x14ac:dyDescent="0.25">
      <c r="A13" s="167"/>
      <c r="B13" s="63" t="s">
        <v>117</v>
      </c>
      <c r="C13" s="64" t="s">
        <v>118</v>
      </c>
      <c r="D13" s="65" t="s">
        <v>116</v>
      </c>
      <c r="E13" s="133">
        <v>536</v>
      </c>
      <c r="F13" s="172"/>
    </row>
    <row r="14" spans="1:6" ht="22.5" customHeight="1" x14ac:dyDescent="0.25">
      <c r="A14" s="167"/>
      <c r="B14" s="63" t="s">
        <v>112</v>
      </c>
      <c r="C14" s="64" t="s">
        <v>119</v>
      </c>
      <c r="D14" s="65" t="s">
        <v>110</v>
      </c>
      <c r="E14" s="133">
        <v>1037</v>
      </c>
      <c r="F14" s="172"/>
    </row>
    <row r="15" spans="1:6" ht="22.5" customHeight="1" x14ac:dyDescent="0.25">
      <c r="A15" s="167"/>
      <c r="B15" s="63" t="s">
        <v>112</v>
      </c>
      <c r="C15" s="64" t="s">
        <v>120</v>
      </c>
      <c r="D15" s="65" t="s">
        <v>99</v>
      </c>
      <c r="E15" s="133">
        <v>1990</v>
      </c>
      <c r="F15" s="172"/>
    </row>
    <row r="16" spans="1:6" ht="22.5" customHeight="1" x14ac:dyDescent="0.25">
      <c r="A16" s="167"/>
      <c r="B16" s="63" t="s">
        <v>117</v>
      </c>
      <c r="C16" s="64" t="s">
        <v>121</v>
      </c>
      <c r="D16" s="65" t="s">
        <v>122</v>
      </c>
      <c r="E16" s="133">
        <v>12746</v>
      </c>
      <c r="F16" s="172"/>
    </row>
    <row r="17" spans="1:6" ht="22.5" customHeight="1" x14ac:dyDescent="0.25">
      <c r="A17" s="167"/>
      <c r="B17" s="63" t="s">
        <v>112</v>
      </c>
      <c r="C17" s="64" t="s">
        <v>123</v>
      </c>
      <c r="D17" s="65" t="s">
        <v>122</v>
      </c>
      <c r="E17" s="133">
        <v>23406</v>
      </c>
      <c r="F17" s="172"/>
    </row>
    <row r="18" spans="1:6" ht="22.5" customHeight="1" x14ac:dyDescent="0.25">
      <c r="A18" s="167"/>
      <c r="B18" s="63" t="s">
        <v>117</v>
      </c>
      <c r="C18" s="64" t="s">
        <v>124</v>
      </c>
      <c r="D18" s="65" t="s">
        <v>110</v>
      </c>
      <c r="E18" s="133">
        <v>67491</v>
      </c>
      <c r="F18" s="172"/>
    </row>
    <row r="19" spans="1:6" ht="22.5" customHeight="1" x14ac:dyDescent="0.25">
      <c r="A19" s="167"/>
      <c r="B19" s="63" t="s">
        <v>117</v>
      </c>
      <c r="C19" s="64" t="s">
        <v>125</v>
      </c>
      <c r="D19" s="65" t="s">
        <v>126</v>
      </c>
      <c r="E19" s="133">
        <v>129091</v>
      </c>
      <c r="F19" s="172"/>
    </row>
    <row r="20" spans="1:6" ht="22.5" customHeight="1" x14ac:dyDescent="0.25">
      <c r="A20" s="167"/>
      <c r="B20" s="63" t="s">
        <v>117</v>
      </c>
      <c r="C20" s="64" t="s">
        <v>127</v>
      </c>
      <c r="D20" s="65" t="s">
        <v>99</v>
      </c>
      <c r="E20" s="133">
        <v>129635</v>
      </c>
      <c r="F20" s="172"/>
    </row>
    <row r="21" spans="1:6" ht="22.5" customHeight="1" x14ac:dyDescent="0.25">
      <c r="A21" s="167"/>
      <c r="B21" s="63" t="s">
        <v>117</v>
      </c>
      <c r="C21" s="64" t="s">
        <v>128</v>
      </c>
      <c r="D21" s="65" t="s">
        <v>110</v>
      </c>
      <c r="E21" s="133">
        <v>142219</v>
      </c>
      <c r="F21" s="172"/>
    </row>
    <row r="22" spans="1:6" ht="22.5" customHeight="1" x14ac:dyDescent="0.25">
      <c r="A22" s="167"/>
      <c r="B22" s="63" t="s">
        <v>117</v>
      </c>
      <c r="C22" s="64" t="s">
        <v>129</v>
      </c>
      <c r="D22" s="65" t="s">
        <v>126</v>
      </c>
      <c r="E22" s="133">
        <v>257681</v>
      </c>
      <c r="F22" s="172"/>
    </row>
    <row r="23" spans="1:6" ht="22.5" customHeight="1" x14ac:dyDescent="0.25">
      <c r="A23" s="167"/>
      <c r="B23" s="63" t="s">
        <v>117</v>
      </c>
      <c r="C23" s="64" t="s">
        <v>130</v>
      </c>
      <c r="D23" s="65" t="s">
        <v>99</v>
      </c>
      <c r="E23" s="133">
        <v>222479</v>
      </c>
      <c r="F23" s="172"/>
    </row>
    <row r="24" spans="1:6" ht="22.5" customHeight="1" x14ac:dyDescent="0.25">
      <c r="A24" s="147"/>
      <c r="B24" s="63" t="s">
        <v>131</v>
      </c>
      <c r="C24" s="64" t="s">
        <v>132</v>
      </c>
      <c r="D24" s="65" t="s">
        <v>110</v>
      </c>
      <c r="E24" s="133">
        <v>242205</v>
      </c>
      <c r="F24" s="172"/>
    </row>
    <row r="25" spans="1:6" ht="22.5" customHeight="1" x14ac:dyDescent="0.25">
      <c r="A25" s="98" t="s">
        <v>133</v>
      </c>
      <c r="B25" s="66" t="s">
        <v>82</v>
      </c>
      <c r="C25" s="67" t="s">
        <v>134</v>
      </c>
      <c r="D25" s="69" t="s">
        <v>122</v>
      </c>
      <c r="E25" s="134">
        <v>35770</v>
      </c>
      <c r="F25" s="172"/>
    </row>
    <row r="26" spans="1:6" ht="22.5" customHeight="1" x14ac:dyDescent="0.25">
      <c r="A26" s="166" t="s">
        <v>135</v>
      </c>
      <c r="B26" s="63" t="s">
        <v>137</v>
      </c>
      <c r="C26" s="64" t="s">
        <v>138</v>
      </c>
      <c r="D26" s="65" t="s">
        <v>122</v>
      </c>
      <c r="E26" s="133">
        <v>14730</v>
      </c>
      <c r="F26" s="172"/>
    </row>
    <row r="27" spans="1:6" ht="22.5" customHeight="1" x14ac:dyDescent="0.25">
      <c r="A27" s="167"/>
      <c r="B27" s="63" t="s">
        <v>139</v>
      </c>
      <c r="C27" s="64" t="s">
        <v>140</v>
      </c>
      <c r="D27" s="65" t="s">
        <v>141</v>
      </c>
      <c r="E27" s="133">
        <v>57890</v>
      </c>
      <c r="F27" s="172"/>
    </row>
    <row r="28" spans="1:6" ht="22.5" customHeight="1" x14ac:dyDescent="0.25">
      <c r="A28" s="147"/>
      <c r="B28" s="63" t="s">
        <v>139</v>
      </c>
      <c r="C28" s="64" t="s">
        <v>142</v>
      </c>
      <c r="D28" s="65" t="s">
        <v>103</v>
      </c>
      <c r="E28" s="133">
        <v>113720</v>
      </c>
      <c r="F28" s="172"/>
    </row>
    <row r="29" spans="1:6" ht="22.5" customHeight="1" x14ac:dyDescent="0.25">
      <c r="A29" s="166" t="s">
        <v>143</v>
      </c>
      <c r="B29" s="63" t="s">
        <v>144</v>
      </c>
      <c r="C29" s="64" t="s">
        <v>145</v>
      </c>
      <c r="D29" s="65" t="s">
        <v>110</v>
      </c>
      <c r="E29" s="133">
        <v>19938</v>
      </c>
      <c r="F29" s="172"/>
    </row>
    <row r="30" spans="1:6" ht="22.5" customHeight="1" x14ac:dyDescent="0.25">
      <c r="A30" s="147"/>
      <c r="B30" s="63" t="s">
        <v>144</v>
      </c>
      <c r="C30" s="64" t="s">
        <v>146</v>
      </c>
      <c r="D30" s="65" t="s">
        <v>114</v>
      </c>
      <c r="E30" s="133">
        <v>316403</v>
      </c>
      <c r="F30" s="172"/>
    </row>
    <row r="31" spans="1:6" ht="22.5" customHeight="1" x14ac:dyDescent="0.25">
      <c r="A31" s="99" t="s">
        <v>147</v>
      </c>
      <c r="B31" s="63" t="s">
        <v>144</v>
      </c>
      <c r="C31" s="64" t="s">
        <v>148</v>
      </c>
      <c r="D31" s="65" t="s">
        <v>122</v>
      </c>
      <c r="E31" s="133">
        <v>26038</v>
      </c>
      <c r="F31" s="172"/>
    </row>
    <row r="32" spans="1:6" ht="22.5" customHeight="1" x14ac:dyDescent="0.25">
      <c r="A32" s="166" t="s">
        <v>149</v>
      </c>
      <c r="B32" s="63" t="s">
        <v>150</v>
      </c>
      <c r="C32" s="64" t="s">
        <v>151</v>
      </c>
      <c r="D32" s="65" t="s">
        <v>116</v>
      </c>
      <c r="E32" s="133">
        <v>7793</v>
      </c>
      <c r="F32" s="172"/>
    </row>
    <row r="33" spans="1:6" ht="22.5" customHeight="1" x14ac:dyDescent="0.25">
      <c r="A33" s="167"/>
      <c r="B33" s="63" t="s">
        <v>150</v>
      </c>
      <c r="C33" s="64" t="s">
        <v>152</v>
      </c>
      <c r="D33" s="65" t="s">
        <v>136</v>
      </c>
      <c r="E33" s="133">
        <v>32497</v>
      </c>
      <c r="F33" s="172"/>
    </row>
    <row r="34" spans="1:6" ht="22.5" customHeight="1" x14ac:dyDescent="0.25">
      <c r="A34" s="167"/>
      <c r="B34" s="63" t="s">
        <v>150</v>
      </c>
      <c r="C34" s="64" t="s">
        <v>153</v>
      </c>
      <c r="D34" s="65" t="s">
        <v>122</v>
      </c>
      <c r="E34" s="133">
        <v>54420</v>
      </c>
      <c r="F34" s="172"/>
    </row>
    <row r="35" spans="1:6" ht="22.5" customHeight="1" x14ac:dyDescent="0.25">
      <c r="A35" s="167"/>
      <c r="B35" s="63" t="s">
        <v>82</v>
      </c>
      <c r="C35" s="64" t="s">
        <v>154</v>
      </c>
      <c r="D35" s="65" t="s">
        <v>99</v>
      </c>
      <c r="E35" s="133">
        <v>68969</v>
      </c>
      <c r="F35" s="172"/>
    </row>
    <row r="36" spans="1:6" ht="22.5" customHeight="1" x14ac:dyDescent="0.25">
      <c r="A36" s="147"/>
      <c r="B36" s="63" t="s">
        <v>82</v>
      </c>
      <c r="C36" s="64" t="s">
        <v>155</v>
      </c>
      <c r="D36" s="65" t="s">
        <v>110</v>
      </c>
      <c r="E36" s="133">
        <v>90739</v>
      </c>
      <c r="F36" s="172"/>
    </row>
    <row r="37" spans="1:6" ht="22.5" customHeight="1" x14ac:dyDescent="0.25">
      <c r="A37" s="100" t="s">
        <v>73</v>
      </c>
      <c r="B37" s="63" t="s">
        <v>74</v>
      </c>
      <c r="C37" s="64" t="s">
        <v>156</v>
      </c>
      <c r="D37" s="65" t="s">
        <v>114</v>
      </c>
      <c r="E37" s="133">
        <v>73100</v>
      </c>
      <c r="F37" s="172"/>
    </row>
    <row r="38" spans="1:6" ht="22.5" customHeight="1" x14ac:dyDescent="0.25">
      <c r="A38" s="166" t="s">
        <v>77</v>
      </c>
      <c r="B38" s="63" t="s">
        <v>157</v>
      </c>
      <c r="C38" s="64" t="s">
        <v>158</v>
      </c>
      <c r="D38" s="65" t="s">
        <v>110</v>
      </c>
      <c r="E38" s="133">
        <v>51</v>
      </c>
      <c r="F38" s="172"/>
    </row>
    <row r="39" spans="1:6" ht="22.5" customHeight="1" x14ac:dyDescent="0.25">
      <c r="A39" s="167"/>
      <c r="B39" s="63" t="s">
        <v>159</v>
      </c>
      <c r="C39" s="64" t="s">
        <v>160</v>
      </c>
      <c r="D39" s="65" t="s">
        <v>161</v>
      </c>
      <c r="E39" s="133">
        <v>2460</v>
      </c>
      <c r="F39" s="172"/>
    </row>
    <row r="40" spans="1:6" ht="22.5" customHeight="1" x14ac:dyDescent="0.25">
      <c r="A40" s="167"/>
      <c r="B40" s="63" t="s">
        <v>78</v>
      </c>
      <c r="C40" s="64" t="s">
        <v>162</v>
      </c>
      <c r="D40" s="65" t="s">
        <v>141</v>
      </c>
      <c r="E40" s="133">
        <v>4260</v>
      </c>
      <c r="F40" s="172"/>
    </row>
    <row r="41" spans="1:6" ht="22.5" customHeight="1" x14ac:dyDescent="0.25">
      <c r="A41" s="167"/>
      <c r="B41" s="63" t="s">
        <v>78</v>
      </c>
      <c r="C41" s="64" t="s">
        <v>163</v>
      </c>
      <c r="D41" s="65" t="s">
        <v>116</v>
      </c>
      <c r="E41" s="133">
        <v>25800</v>
      </c>
      <c r="F41" s="172"/>
    </row>
    <row r="42" spans="1:6" ht="22.5" customHeight="1" x14ac:dyDescent="0.25">
      <c r="A42" s="167"/>
      <c r="B42" s="63" t="s">
        <v>78</v>
      </c>
      <c r="C42" s="64" t="s">
        <v>164</v>
      </c>
      <c r="D42" s="65" t="s">
        <v>110</v>
      </c>
      <c r="E42" s="133">
        <v>11154</v>
      </c>
      <c r="F42" s="172"/>
    </row>
    <row r="43" spans="1:6" ht="22.5" customHeight="1" x14ac:dyDescent="0.25">
      <c r="A43" s="167"/>
      <c r="B43" s="63" t="s">
        <v>84</v>
      </c>
      <c r="C43" s="64" t="s">
        <v>165</v>
      </c>
      <c r="D43" s="65" t="s">
        <v>141</v>
      </c>
      <c r="E43" s="133">
        <v>81260</v>
      </c>
      <c r="F43" s="172"/>
    </row>
    <row r="44" spans="1:6" ht="22.5" customHeight="1" x14ac:dyDescent="0.25">
      <c r="A44" s="147"/>
      <c r="B44" s="63" t="s">
        <v>159</v>
      </c>
      <c r="C44" s="64" t="s">
        <v>166</v>
      </c>
      <c r="D44" s="65" t="s">
        <v>141</v>
      </c>
      <c r="E44" s="133">
        <v>313960</v>
      </c>
      <c r="F44" s="172"/>
    </row>
    <row r="45" spans="1:6" ht="22.5" customHeight="1" x14ac:dyDescent="0.25">
      <c r="A45" s="100" t="s">
        <v>167</v>
      </c>
      <c r="B45" s="63" t="s">
        <v>168</v>
      </c>
      <c r="C45" s="64" t="s">
        <v>169</v>
      </c>
      <c r="D45" s="65" t="s">
        <v>103</v>
      </c>
      <c r="E45" s="133">
        <v>8329</v>
      </c>
      <c r="F45" s="172"/>
    </row>
    <row r="46" spans="1:6" ht="22.5" customHeight="1" x14ac:dyDescent="0.25">
      <c r="A46" s="100" t="s">
        <v>170</v>
      </c>
      <c r="B46" s="63" t="s">
        <v>171</v>
      </c>
      <c r="C46" s="64" t="s">
        <v>172</v>
      </c>
      <c r="D46" s="65" t="s">
        <v>110</v>
      </c>
      <c r="E46" s="133">
        <v>3060</v>
      </c>
      <c r="F46" s="172"/>
    </row>
    <row r="47" spans="1:6" ht="22.5" customHeight="1" x14ac:dyDescent="0.25">
      <c r="A47" s="166" t="s">
        <v>173</v>
      </c>
      <c r="B47" s="63" t="s">
        <v>112</v>
      </c>
      <c r="C47" s="64" t="s">
        <v>174</v>
      </c>
      <c r="D47" s="65" t="s">
        <v>99</v>
      </c>
      <c r="E47" s="133">
        <v>13</v>
      </c>
      <c r="F47" s="172"/>
    </row>
    <row r="48" spans="1:6" ht="22.5" customHeight="1" x14ac:dyDescent="0.25">
      <c r="A48" s="167"/>
      <c r="B48" s="63" t="s">
        <v>175</v>
      </c>
      <c r="C48" s="64" t="s">
        <v>176</v>
      </c>
      <c r="D48" s="65" t="s">
        <v>116</v>
      </c>
      <c r="E48" s="133">
        <v>1779</v>
      </c>
      <c r="F48" s="172"/>
    </row>
    <row r="49" spans="1:6" ht="22.5" customHeight="1" x14ac:dyDescent="0.25">
      <c r="A49" s="167"/>
      <c r="B49" s="63" t="s">
        <v>74</v>
      </c>
      <c r="C49" s="64" t="s">
        <v>177</v>
      </c>
      <c r="D49" s="65" t="s">
        <v>126</v>
      </c>
      <c r="E49" s="133">
        <v>49552</v>
      </c>
      <c r="F49" s="172"/>
    </row>
    <row r="50" spans="1:6" ht="22.5" customHeight="1" x14ac:dyDescent="0.25">
      <c r="A50" s="167"/>
      <c r="B50" s="63" t="s">
        <v>175</v>
      </c>
      <c r="C50" s="64" t="s">
        <v>178</v>
      </c>
      <c r="D50" s="65" t="s">
        <v>136</v>
      </c>
      <c r="E50" s="133">
        <v>2623</v>
      </c>
      <c r="F50" s="172"/>
    </row>
    <row r="51" spans="1:6" ht="22.5" customHeight="1" x14ac:dyDescent="0.25">
      <c r="A51" s="167"/>
      <c r="B51" s="63" t="s">
        <v>175</v>
      </c>
      <c r="C51" s="64" t="s">
        <v>179</v>
      </c>
      <c r="D51" s="65" t="s">
        <v>122</v>
      </c>
      <c r="E51" s="133">
        <v>12345</v>
      </c>
      <c r="F51" s="172"/>
    </row>
    <row r="52" spans="1:6" ht="22.5" customHeight="1" x14ac:dyDescent="0.25">
      <c r="A52" s="167"/>
      <c r="B52" s="63" t="s">
        <v>175</v>
      </c>
      <c r="C52" s="64" t="s">
        <v>180</v>
      </c>
      <c r="D52" s="65" t="s">
        <v>126</v>
      </c>
      <c r="E52" s="133">
        <v>26255</v>
      </c>
      <c r="F52" s="172"/>
    </row>
    <row r="53" spans="1:6" ht="22.5" customHeight="1" x14ac:dyDescent="0.25">
      <c r="A53" s="167"/>
      <c r="B53" s="63" t="s">
        <v>74</v>
      </c>
      <c r="C53" s="64" t="s">
        <v>181</v>
      </c>
      <c r="D53" s="65" t="s">
        <v>114</v>
      </c>
      <c r="E53" s="133">
        <v>1473</v>
      </c>
      <c r="F53" s="172"/>
    </row>
    <row r="54" spans="1:6" ht="22.5" customHeight="1" x14ac:dyDescent="0.25">
      <c r="A54" s="167"/>
      <c r="B54" s="63" t="s">
        <v>74</v>
      </c>
      <c r="C54" s="64" t="s">
        <v>182</v>
      </c>
      <c r="D54" s="65" t="s">
        <v>110</v>
      </c>
      <c r="E54" s="133">
        <v>8033</v>
      </c>
      <c r="F54" s="172"/>
    </row>
    <row r="55" spans="1:6" ht="22.5" customHeight="1" x14ac:dyDescent="0.25">
      <c r="A55" s="167"/>
      <c r="B55" s="63" t="s">
        <v>175</v>
      </c>
      <c r="C55" s="64" t="s">
        <v>183</v>
      </c>
      <c r="D55" s="65" t="s">
        <v>110</v>
      </c>
      <c r="E55" s="133">
        <v>38299</v>
      </c>
      <c r="F55" s="172"/>
    </row>
    <row r="56" spans="1:6" ht="22.5" customHeight="1" x14ac:dyDescent="0.25">
      <c r="A56" s="147"/>
      <c r="B56" s="63" t="s">
        <v>175</v>
      </c>
      <c r="C56" s="64" t="s">
        <v>184</v>
      </c>
      <c r="D56" s="65" t="s">
        <v>99</v>
      </c>
      <c r="E56" s="133">
        <v>56889</v>
      </c>
      <c r="F56" s="172"/>
    </row>
    <row r="57" spans="1:6" ht="22.5" customHeight="1" x14ac:dyDescent="0.25">
      <c r="A57" s="166" t="s">
        <v>81</v>
      </c>
      <c r="B57" s="63" t="s">
        <v>185</v>
      </c>
      <c r="C57" s="64" t="s">
        <v>186</v>
      </c>
      <c r="D57" s="65" t="s">
        <v>122</v>
      </c>
      <c r="E57" s="133">
        <v>720</v>
      </c>
      <c r="F57" s="172"/>
    </row>
    <row r="58" spans="1:6" ht="22.5" customHeight="1" x14ac:dyDescent="0.25">
      <c r="A58" s="167"/>
      <c r="B58" s="63" t="s">
        <v>185</v>
      </c>
      <c r="C58" s="64" t="s">
        <v>187</v>
      </c>
      <c r="D58" s="65" t="s">
        <v>116</v>
      </c>
      <c r="E58" s="133">
        <v>3280</v>
      </c>
      <c r="F58" s="172"/>
    </row>
    <row r="59" spans="1:6" ht="22.5" customHeight="1" x14ac:dyDescent="0.25">
      <c r="A59" s="167"/>
      <c r="B59" s="63" t="s">
        <v>82</v>
      </c>
      <c r="C59" s="64" t="s">
        <v>188</v>
      </c>
      <c r="D59" s="65" t="s">
        <v>110</v>
      </c>
      <c r="E59" s="133">
        <v>1215</v>
      </c>
      <c r="F59" s="172"/>
    </row>
    <row r="60" spans="1:6" ht="22.5" customHeight="1" x14ac:dyDescent="0.25">
      <c r="A60" s="167"/>
      <c r="B60" s="63" t="s">
        <v>189</v>
      </c>
      <c r="C60" s="64" t="s">
        <v>190</v>
      </c>
      <c r="D60" s="65" t="s">
        <v>110</v>
      </c>
      <c r="E60" s="133">
        <v>6367</v>
      </c>
      <c r="F60" s="172"/>
    </row>
    <row r="61" spans="1:6" ht="22.5" customHeight="1" x14ac:dyDescent="0.25">
      <c r="A61" s="167"/>
      <c r="B61" s="63" t="s">
        <v>82</v>
      </c>
      <c r="C61" s="64" t="s">
        <v>191</v>
      </c>
      <c r="D61" s="65" t="s">
        <v>114</v>
      </c>
      <c r="E61" s="133">
        <v>18118</v>
      </c>
      <c r="F61" s="172"/>
    </row>
    <row r="62" spans="1:6" ht="22.5" customHeight="1" x14ac:dyDescent="0.25">
      <c r="A62" s="167"/>
      <c r="B62" s="63" t="s">
        <v>82</v>
      </c>
      <c r="C62" s="64" t="s">
        <v>192</v>
      </c>
      <c r="D62" s="65" t="s">
        <v>114</v>
      </c>
      <c r="E62" s="133">
        <v>104890</v>
      </c>
      <c r="F62" s="172"/>
    </row>
    <row r="63" spans="1:6" ht="22.5" customHeight="1" x14ac:dyDescent="0.25">
      <c r="A63" s="167"/>
      <c r="B63" s="63" t="s">
        <v>82</v>
      </c>
      <c r="C63" s="64" t="s">
        <v>193</v>
      </c>
      <c r="D63" s="65" t="s">
        <v>122</v>
      </c>
      <c r="E63" s="133">
        <v>75182</v>
      </c>
      <c r="F63" s="172"/>
    </row>
    <row r="64" spans="1:6" ht="22.5" customHeight="1" thickBot="1" x14ac:dyDescent="0.3">
      <c r="A64" s="168"/>
      <c r="B64" s="101" t="s">
        <v>82</v>
      </c>
      <c r="C64" s="102" t="s">
        <v>194</v>
      </c>
      <c r="D64" s="103" t="s">
        <v>116</v>
      </c>
      <c r="E64" s="135">
        <v>67560</v>
      </c>
      <c r="F64" s="173"/>
    </row>
    <row r="65" spans="1:5" ht="22.5" customHeight="1" thickBot="1" x14ac:dyDescent="0.3">
      <c r="A65" s="169" t="s">
        <v>237</v>
      </c>
      <c r="B65" s="170"/>
      <c r="C65" s="170"/>
      <c r="D65" s="170"/>
      <c r="E65" s="104">
        <f>SUM(E4:E64)</f>
        <v>14717919</v>
      </c>
    </row>
  </sheetData>
  <mergeCells count="12">
    <mergeCell ref="A2:F2"/>
    <mergeCell ref="A47:A56"/>
    <mergeCell ref="A57:A64"/>
    <mergeCell ref="A65:D65"/>
    <mergeCell ref="A4:A5"/>
    <mergeCell ref="A7:A10"/>
    <mergeCell ref="A11:A24"/>
    <mergeCell ref="A29:A30"/>
    <mergeCell ref="A32:A36"/>
    <mergeCell ref="A38:A44"/>
    <mergeCell ref="F4:F64"/>
    <mergeCell ref="A26:A28"/>
  </mergeCells>
  <pageMargins left="0.7" right="0.7" top="0.75" bottom="0.75" header="0.3" footer="0.3"/>
  <pageSetup paperSize="9" scale="49" orientation="portrait" r:id="rId1"/>
  <ignoredErrors>
    <ignoredError sqref="D7:D24 D4:D5 D25 D26:D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34"/>
  <sheetViews>
    <sheetView zoomScale="80" zoomScaleNormal="80" workbookViewId="0">
      <selection activeCell="K25" sqref="K25"/>
    </sheetView>
  </sheetViews>
  <sheetFormatPr defaultRowHeight="15" x14ac:dyDescent="0.25"/>
  <cols>
    <col min="1" max="1" width="24" customWidth="1"/>
    <col min="2" max="16" width="13.7109375" customWidth="1"/>
    <col min="17" max="17" width="15.28515625" customWidth="1"/>
    <col min="18" max="18" width="13.28515625" customWidth="1"/>
    <col min="19" max="19" width="13.5703125" customWidth="1"/>
  </cols>
  <sheetData>
    <row r="1" spans="1:17" ht="16.5" thickBot="1" x14ac:dyDescent="0.3">
      <c r="A1" s="18"/>
      <c r="B1" s="18"/>
      <c r="C1" s="18"/>
      <c r="D1" s="18"/>
      <c r="E1" s="18"/>
      <c r="F1" s="18"/>
      <c r="G1" s="18"/>
      <c r="H1" s="18"/>
      <c r="I1" s="19" t="s">
        <v>209</v>
      </c>
      <c r="J1" s="18"/>
      <c r="L1" s="18"/>
      <c r="M1" s="18"/>
      <c r="N1" s="18"/>
      <c r="O1" s="18"/>
      <c r="P1" s="18"/>
      <c r="Q1" s="19"/>
    </row>
    <row r="2" spans="1:17" ht="36.75" customHeight="1" thickBot="1" x14ac:dyDescent="0.35">
      <c r="A2" s="195" t="s">
        <v>234</v>
      </c>
      <c r="B2" s="196"/>
      <c r="C2" s="196"/>
      <c r="D2" s="196"/>
      <c r="E2" s="196"/>
      <c r="F2" s="196"/>
      <c r="G2" s="196"/>
      <c r="H2" s="196"/>
      <c r="I2" s="197"/>
      <c r="J2" s="37"/>
      <c r="K2" s="37"/>
      <c r="L2" s="36"/>
      <c r="M2" s="36"/>
      <c r="N2" s="36"/>
      <c r="O2" s="36"/>
      <c r="P2" s="36"/>
      <c r="Q2" s="36"/>
    </row>
    <row r="3" spans="1:17" ht="44.25" customHeight="1" x14ac:dyDescent="0.25">
      <c r="A3" s="178" t="s">
        <v>28</v>
      </c>
      <c r="B3" s="198" t="s">
        <v>29</v>
      </c>
      <c r="C3" s="199"/>
      <c r="D3" s="199"/>
      <c r="E3" s="199"/>
      <c r="F3" s="199"/>
      <c r="G3" s="200"/>
      <c r="H3" s="174" t="s">
        <v>50</v>
      </c>
      <c r="I3" s="176" t="s">
        <v>48</v>
      </c>
    </row>
    <row r="4" spans="1:17" ht="27" customHeight="1" thickBot="1" x14ac:dyDescent="0.3">
      <c r="A4" s="179"/>
      <c r="B4" s="62">
        <v>1525</v>
      </c>
      <c r="C4" s="49">
        <v>1541</v>
      </c>
      <c r="D4" s="49">
        <v>1546</v>
      </c>
      <c r="E4" s="49">
        <v>1523</v>
      </c>
      <c r="F4" s="49">
        <v>1543</v>
      </c>
      <c r="G4" s="49" t="s">
        <v>38</v>
      </c>
      <c r="H4" s="175"/>
      <c r="I4" s="177"/>
    </row>
    <row r="5" spans="1:17" ht="27.75" customHeight="1" x14ac:dyDescent="0.3">
      <c r="A5" s="59" t="s">
        <v>55</v>
      </c>
      <c r="B5" s="60"/>
      <c r="C5" s="182">
        <v>30000</v>
      </c>
      <c r="D5" s="183"/>
      <c r="E5" s="184"/>
      <c r="F5" s="60"/>
      <c r="G5" s="60"/>
      <c r="H5" s="61">
        <f t="shared" ref="H5:H26" si="0">SUM(B5:G5)</f>
        <v>30000</v>
      </c>
      <c r="I5" s="190" t="s">
        <v>213</v>
      </c>
    </row>
    <row r="6" spans="1:17" ht="27.75" customHeight="1" x14ac:dyDescent="0.3">
      <c r="A6" s="38" t="s">
        <v>63</v>
      </c>
      <c r="B6" s="35"/>
      <c r="C6" s="185">
        <v>35000</v>
      </c>
      <c r="D6" s="186"/>
      <c r="E6" s="187"/>
      <c r="F6" s="35"/>
      <c r="G6" s="35"/>
      <c r="H6" s="42">
        <f t="shared" si="0"/>
        <v>35000</v>
      </c>
      <c r="I6" s="190"/>
    </row>
    <row r="7" spans="1:17" ht="27.75" customHeight="1" x14ac:dyDescent="0.3">
      <c r="A7" s="38" t="s">
        <v>53</v>
      </c>
      <c r="B7" s="35"/>
      <c r="C7" s="185">
        <v>15000</v>
      </c>
      <c r="D7" s="186"/>
      <c r="E7" s="187"/>
      <c r="F7" s="35"/>
      <c r="G7" s="35">
        <v>30000</v>
      </c>
      <c r="H7" s="42">
        <f t="shared" si="0"/>
        <v>45000</v>
      </c>
      <c r="I7" s="190"/>
    </row>
    <row r="8" spans="1:17" ht="27.75" customHeight="1" x14ac:dyDescent="0.3">
      <c r="A8" s="38" t="s">
        <v>66</v>
      </c>
      <c r="B8" s="35"/>
      <c r="C8" s="185">
        <v>2530</v>
      </c>
      <c r="D8" s="186"/>
      <c r="E8" s="187"/>
      <c r="F8" s="35">
        <v>454</v>
      </c>
      <c r="G8" s="35">
        <v>17016</v>
      </c>
      <c r="H8" s="42">
        <f t="shared" si="0"/>
        <v>20000</v>
      </c>
      <c r="I8" s="190"/>
    </row>
    <row r="9" spans="1:17" ht="27.75" customHeight="1" x14ac:dyDescent="0.3">
      <c r="A9" s="38" t="s">
        <v>62</v>
      </c>
      <c r="B9" s="35"/>
      <c r="C9" s="185"/>
      <c r="D9" s="186"/>
      <c r="E9" s="187"/>
      <c r="F9" s="35"/>
      <c r="G9" s="35">
        <v>40000</v>
      </c>
      <c r="H9" s="42">
        <f t="shared" si="0"/>
        <v>40000</v>
      </c>
      <c r="I9" s="190"/>
    </row>
    <row r="10" spans="1:17" ht="27.75" customHeight="1" x14ac:dyDescent="0.3">
      <c r="A10" s="38" t="s">
        <v>56</v>
      </c>
      <c r="B10" s="35"/>
      <c r="C10" s="185">
        <v>8000</v>
      </c>
      <c r="D10" s="186"/>
      <c r="E10" s="187"/>
      <c r="F10" s="35"/>
      <c r="G10" s="35">
        <v>37000</v>
      </c>
      <c r="H10" s="42">
        <f t="shared" si="0"/>
        <v>45000</v>
      </c>
      <c r="I10" s="190"/>
    </row>
    <row r="11" spans="1:17" ht="27.75" customHeight="1" x14ac:dyDescent="0.3">
      <c r="A11" s="38" t="s">
        <v>54</v>
      </c>
      <c r="B11" s="35"/>
      <c r="C11" s="185"/>
      <c r="D11" s="186"/>
      <c r="E11" s="187"/>
      <c r="F11" s="35"/>
      <c r="G11" s="35">
        <v>30000</v>
      </c>
      <c r="H11" s="42">
        <f t="shared" si="0"/>
        <v>30000</v>
      </c>
      <c r="I11" s="190"/>
    </row>
    <row r="12" spans="1:17" ht="27.75" customHeight="1" x14ac:dyDescent="0.3">
      <c r="A12" s="38" t="s">
        <v>51</v>
      </c>
      <c r="B12" s="35"/>
      <c r="C12" s="185">
        <v>6725</v>
      </c>
      <c r="D12" s="186"/>
      <c r="E12" s="187"/>
      <c r="F12" s="35"/>
      <c r="G12" s="35">
        <v>11029</v>
      </c>
      <c r="H12" s="42">
        <f t="shared" si="0"/>
        <v>17754</v>
      </c>
      <c r="I12" s="190"/>
    </row>
    <row r="13" spans="1:17" ht="27.75" customHeight="1" x14ac:dyDescent="0.3">
      <c r="A13" s="38" t="s">
        <v>65</v>
      </c>
      <c r="B13" s="35"/>
      <c r="C13" s="185">
        <v>14887</v>
      </c>
      <c r="D13" s="186"/>
      <c r="E13" s="187"/>
      <c r="F13" s="35">
        <v>113</v>
      </c>
      <c r="G13" s="35">
        <v>15000</v>
      </c>
      <c r="H13" s="42">
        <f t="shared" si="0"/>
        <v>30000</v>
      </c>
      <c r="I13" s="190"/>
    </row>
    <row r="14" spans="1:17" ht="27.75" customHeight="1" x14ac:dyDescent="0.3">
      <c r="A14" s="38" t="s">
        <v>61</v>
      </c>
      <c r="B14" s="35"/>
      <c r="C14" s="185">
        <v>5000</v>
      </c>
      <c r="D14" s="186"/>
      <c r="E14" s="187"/>
      <c r="F14" s="35"/>
      <c r="G14" s="35"/>
      <c r="H14" s="42">
        <f t="shared" si="0"/>
        <v>5000</v>
      </c>
      <c r="I14" s="190"/>
    </row>
    <row r="15" spans="1:17" ht="27.75" customHeight="1" x14ac:dyDescent="0.3">
      <c r="A15" s="38" t="s">
        <v>64</v>
      </c>
      <c r="B15" s="35"/>
      <c r="C15" s="185">
        <v>720</v>
      </c>
      <c r="D15" s="186"/>
      <c r="E15" s="187"/>
      <c r="F15" s="35"/>
      <c r="G15" s="35">
        <v>37280</v>
      </c>
      <c r="H15" s="42">
        <f t="shared" si="0"/>
        <v>38000</v>
      </c>
      <c r="I15" s="190"/>
    </row>
    <row r="16" spans="1:17" ht="27.75" customHeight="1" x14ac:dyDescent="0.3">
      <c r="A16" s="38" t="s">
        <v>70</v>
      </c>
      <c r="B16" s="35"/>
      <c r="C16" s="185">
        <v>3617</v>
      </c>
      <c r="D16" s="186"/>
      <c r="E16" s="187"/>
      <c r="F16" s="35">
        <v>1383</v>
      </c>
      <c r="G16" s="35"/>
      <c r="H16" s="42">
        <f t="shared" si="0"/>
        <v>5000</v>
      </c>
      <c r="I16" s="190"/>
    </row>
    <row r="17" spans="1:18" ht="27.75" customHeight="1" x14ac:dyDescent="0.3">
      <c r="A17" s="38" t="s">
        <v>58</v>
      </c>
      <c r="B17" s="35"/>
      <c r="C17" s="185">
        <v>3400</v>
      </c>
      <c r="D17" s="186"/>
      <c r="E17" s="187"/>
      <c r="F17" s="35"/>
      <c r="G17" s="35"/>
      <c r="H17" s="42">
        <f t="shared" si="0"/>
        <v>3400</v>
      </c>
      <c r="I17" s="190"/>
    </row>
    <row r="18" spans="1:18" ht="27.75" customHeight="1" x14ac:dyDescent="0.3">
      <c r="A18" s="38" t="s">
        <v>67</v>
      </c>
      <c r="B18" s="35"/>
      <c r="C18" s="185">
        <v>2500</v>
      </c>
      <c r="D18" s="186"/>
      <c r="E18" s="187"/>
      <c r="F18" s="35"/>
      <c r="G18" s="35"/>
      <c r="H18" s="42">
        <f t="shared" si="0"/>
        <v>2500</v>
      </c>
      <c r="I18" s="190"/>
    </row>
    <row r="19" spans="1:18" ht="27.75" customHeight="1" x14ac:dyDescent="0.3">
      <c r="A19" s="38" t="s">
        <v>71</v>
      </c>
      <c r="B19" s="35"/>
      <c r="C19" s="185">
        <v>1500</v>
      </c>
      <c r="D19" s="186"/>
      <c r="E19" s="187"/>
      <c r="F19" s="35"/>
      <c r="G19" s="35">
        <v>1000</v>
      </c>
      <c r="H19" s="42">
        <f t="shared" si="0"/>
        <v>2500</v>
      </c>
      <c r="I19" s="190"/>
    </row>
    <row r="20" spans="1:18" ht="27.75" customHeight="1" x14ac:dyDescent="0.3">
      <c r="A20" s="38" t="s">
        <v>2</v>
      </c>
      <c r="B20" s="35"/>
      <c r="C20" s="185">
        <v>1995</v>
      </c>
      <c r="D20" s="186"/>
      <c r="E20" s="187"/>
      <c r="F20" s="35"/>
      <c r="G20" s="35"/>
      <c r="H20" s="42">
        <f t="shared" si="0"/>
        <v>1995</v>
      </c>
      <c r="I20" s="190"/>
    </row>
    <row r="21" spans="1:18" ht="27.75" customHeight="1" x14ac:dyDescent="0.3">
      <c r="A21" s="38" t="s">
        <v>59</v>
      </c>
      <c r="B21" s="35"/>
      <c r="C21" s="185">
        <v>1000</v>
      </c>
      <c r="D21" s="186"/>
      <c r="E21" s="187"/>
      <c r="F21" s="35"/>
      <c r="G21" s="35">
        <v>1000</v>
      </c>
      <c r="H21" s="42">
        <f t="shared" si="0"/>
        <v>2000</v>
      </c>
      <c r="I21" s="190"/>
    </row>
    <row r="22" spans="1:18" ht="27.75" customHeight="1" x14ac:dyDescent="0.3">
      <c r="A22" s="38" t="s">
        <v>60</v>
      </c>
      <c r="B22" s="35"/>
      <c r="C22" s="185"/>
      <c r="D22" s="186"/>
      <c r="E22" s="187"/>
      <c r="F22" s="35">
        <v>476</v>
      </c>
      <c r="G22" s="35"/>
      <c r="H22" s="42">
        <f t="shared" si="0"/>
        <v>476</v>
      </c>
      <c r="I22" s="190"/>
    </row>
    <row r="23" spans="1:18" ht="27.75" customHeight="1" x14ac:dyDescent="0.3">
      <c r="A23" s="38" t="s">
        <v>68</v>
      </c>
      <c r="B23" s="35"/>
      <c r="C23" s="185">
        <v>1000</v>
      </c>
      <c r="D23" s="186"/>
      <c r="E23" s="187"/>
      <c r="F23" s="35"/>
      <c r="G23" s="35"/>
      <c r="H23" s="42">
        <f t="shared" si="0"/>
        <v>1000</v>
      </c>
      <c r="I23" s="190"/>
    </row>
    <row r="24" spans="1:18" ht="27.75" customHeight="1" x14ac:dyDescent="0.3">
      <c r="A24" s="38" t="s">
        <v>69</v>
      </c>
      <c r="B24" s="35"/>
      <c r="C24" s="185"/>
      <c r="D24" s="186"/>
      <c r="E24" s="187"/>
      <c r="F24" s="35"/>
      <c r="G24" s="35">
        <v>1000</v>
      </c>
      <c r="H24" s="42">
        <f t="shared" si="0"/>
        <v>1000</v>
      </c>
      <c r="I24" s="190"/>
    </row>
    <row r="25" spans="1:18" ht="27.75" customHeight="1" x14ac:dyDescent="0.3">
      <c r="A25" s="38" t="s">
        <v>52</v>
      </c>
      <c r="B25" s="35">
        <v>9366</v>
      </c>
      <c r="C25" s="185">
        <v>11284</v>
      </c>
      <c r="D25" s="186"/>
      <c r="E25" s="187"/>
      <c r="F25" s="35"/>
      <c r="G25" s="35"/>
      <c r="H25" s="42">
        <f t="shared" si="0"/>
        <v>20650</v>
      </c>
      <c r="I25" s="190"/>
    </row>
    <row r="26" spans="1:18" ht="27.75" customHeight="1" thickBot="1" x14ac:dyDescent="0.35">
      <c r="A26" s="56" t="s">
        <v>1</v>
      </c>
      <c r="B26" s="57"/>
      <c r="C26" s="204">
        <v>5376</v>
      </c>
      <c r="D26" s="205"/>
      <c r="E26" s="206"/>
      <c r="F26" s="57">
        <v>3004</v>
      </c>
      <c r="G26" s="57"/>
      <c r="H26" s="58">
        <f t="shared" si="0"/>
        <v>8380</v>
      </c>
      <c r="I26" s="191"/>
    </row>
    <row r="27" spans="1:18" ht="27.75" customHeight="1" thickBot="1" x14ac:dyDescent="0.35">
      <c r="A27" s="39" t="s">
        <v>0</v>
      </c>
      <c r="B27" s="40">
        <f>SUM(B5:B26)</f>
        <v>9366</v>
      </c>
      <c r="C27" s="201">
        <f>SUM(C5:E26)</f>
        <v>149534</v>
      </c>
      <c r="D27" s="202"/>
      <c r="E27" s="203"/>
      <c r="F27" s="40">
        <f>SUM(F5:F26)</f>
        <v>5430</v>
      </c>
      <c r="G27" s="40">
        <f>SUM(G5:G26)</f>
        <v>220325</v>
      </c>
      <c r="H27" s="41">
        <f>SUM(H5:H26)</f>
        <v>384655</v>
      </c>
      <c r="I27" s="22"/>
    </row>
    <row r="28" spans="1:18" ht="21" customHeight="1" thickBot="1" x14ac:dyDescent="0.35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</row>
    <row r="29" spans="1:18" ht="18.75" customHeight="1" x14ac:dyDescent="0.3">
      <c r="A29" s="178" t="s">
        <v>28</v>
      </c>
      <c r="B29" s="192" t="s">
        <v>29</v>
      </c>
      <c r="C29" s="193"/>
      <c r="D29" s="193"/>
      <c r="E29" s="194"/>
      <c r="F29" s="176" t="s">
        <v>50</v>
      </c>
      <c r="G29" s="180" t="s">
        <v>48</v>
      </c>
    </row>
    <row r="30" spans="1:18" ht="28.5" customHeight="1" thickBot="1" x14ac:dyDescent="0.3">
      <c r="A30" s="179"/>
      <c r="B30" s="49">
        <v>1222</v>
      </c>
      <c r="C30" s="49">
        <v>1213</v>
      </c>
      <c r="D30" s="49">
        <v>1223</v>
      </c>
      <c r="E30" s="49">
        <v>1322</v>
      </c>
      <c r="F30" s="177"/>
      <c r="G30" s="181"/>
    </row>
    <row r="31" spans="1:18" ht="36" customHeight="1" x14ac:dyDescent="0.3">
      <c r="A31" s="50" t="s">
        <v>217</v>
      </c>
      <c r="B31" s="48">
        <v>82</v>
      </c>
      <c r="C31" s="48">
        <v>128</v>
      </c>
      <c r="D31" s="48">
        <v>281</v>
      </c>
      <c r="E31" s="48"/>
      <c r="F31" s="51">
        <f>SUM(B31:E31)</f>
        <v>491</v>
      </c>
      <c r="G31" s="188" t="s">
        <v>32</v>
      </c>
    </row>
    <row r="32" spans="1:18" ht="36" customHeight="1" x14ac:dyDescent="0.3">
      <c r="A32" s="52" t="s">
        <v>53</v>
      </c>
      <c r="B32" s="20">
        <v>242</v>
      </c>
      <c r="C32" s="20"/>
      <c r="D32" s="20"/>
      <c r="E32" s="20"/>
      <c r="F32" s="53">
        <f>SUM(B32:E32)</f>
        <v>242</v>
      </c>
      <c r="G32" s="188"/>
    </row>
    <row r="33" spans="1:7" ht="36" customHeight="1" thickBot="1" x14ac:dyDescent="0.35">
      <c r="A33" s="54" t="s">
        <v>57</v>
      </c>
      <c r="B33" s="44"/>
      <c r="C33" s="44"/>
      <c r="D33" s="44"/>
      <c r="E33" s="44">
        <v>31</v>
      </c>
      <c r="F33" s="55">
        <f>SUM(B33:E33)</f>
        <v>31</v>
      </c>
      <c r="G33" s="189"/>
    </row>
    <row r="34" spans="1:7" ht="36" customHeight="1" thickBot="1" x14ac:dyDescent="0.35">
      <c r="A34" s="45" t="s">
        <v>0</v>
      </c>
      <c r="B34" s="46">
        <f>SUM(B31:B33)</f>
        <v>324</v>
      </c>
      <c r="C34" s="46">
        <f t="shared" ref="C34:D34" si="1">SUM(C31:C33)</f>
        <v>128</v>
      </c>
      <c r="D34" s="46">
        <f t="shared" si="1"/>
        <v>281</v>
      </c>
      <c r="E34" s="46">
        <f>SUM(E31:E33)</f>
        <v>31</v>
      </c>
      <c r="F34" s="47">
        <f>SUM(F31:F33)</f>
        <v>764</v>
      </c>
      <c r="G34" s="43"/>
    </row>
  </sheetData>
  <mergeCells count="34">
    <mergeCell ref="A2:I2"/>
    <mergeCell ref="B3:G3"/>
    <mergeCell ref="C27:E27"/>
    <mergeCell ref="C25:E25"/>
    <mergeCell ref="C23:E23"/>
    <mergeCell ref="C26:E26"/>
    <mergeCell ref="C10:E10"/>
    <mergeCell ref="C16:E16"/>
    <mergeCell ref="C13:E13"/>
    <mergeCell ref="C21:E21"/>
    <mergeCell ref="C19:E19"/>
    <mergeCell ref="C18:E18"/>
    <mergeCell ref="C20:E20"/>
    <mergeCell ref="C17:E17"/>
    <mergeCell ref="C8:E8"/>
    <mergeCell ref="G31:G33"/>
    <mergeCell ref="I5:I26"/>
    <mergeCell ref="A29:A30"/>
    <mergeCell ref="F29:F30"/>
    <mergeCell ref="B29:E29"/>
    <mergeCell ref="H3:H4"/>
    <mergeCell ref="I3:I4"/>
    <mergeCell ref="A3:A4"/>
    <mergeCell ref="G29:G30"/>
    <mergeCell ref="C5:E5"/>
    <mergeCell ref="C6:E6"/>
    <mergeCell ref="C14:E14"/>
    <mergeCell ref="C7:E7"/>
    <mergeCell ref="C12:E12"/>
    <mergeCell ref="C22:E22"/>
    <mergeCell ref="C24:E24"/>
    <mergeCell ref="C15:E15"/>
    <mergeCell ref="C9:E9"/>
    <mergeCell ref="C11:E11"/>
  </mergeCells>
  <printOptions horizontalCentered="1" verticalCentered="1"/>
  <pageMargins left="0.31496062992125984" right="0.31496062992125984" top="0.74803149606299213" bottom="0.74803149606299213" header="0" footer="0"/>
  <pageSetup paperSize="9" scale="51" orientation="landscape" r:id="rId1"/>
  <ignoredErrors>
    <ignoredError sqref="F27 B34:D34 G27 B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4"/>
  <sheetViews>
    <sheetView tabSelected="1" topLeftCell="A7" zoomScale="80" zoomScaleNormal="80" workbookViewId="0">
      <selection activeCell="F12" sqref="F12"/>
    </sheetView>
  </sheetViews>
  <sheetFormatPr defaultColWidth="23" defaultRowHeight="21" x14ac:dyDescent="0.35"/>
  <cols>
    <col min="1" max="1" width="53.140625" style="2" customWidth="1"/>
    <col min="2" max="2" width="62.5703125" style="2" customWidth="1"/>
    <col min="3" max="3" width="23" style="2" customWidth="1"/>
    <col min="4" max="16384" width="23" style="2"/>
  </cols>
  <sheetData>
    <row r="1" spans="1:7" ht="26.25" thickBot="1" x14ac:dyDescent="0.4">
      <c r="A1" s="1"/>
      <c r="B1" s="10"/>
      <c r="C1" s="17" t="s">
        <v>210</v>
      </c>
    </row>
    <row r="2" spans="1:7" ht="48" customHeight="1" x14ac:dyDescent="0.35">
      <c r="A2" s="209" t="s">
        <v>231</v>
      </c>
      <c r="B2" s="210"/>
      <c r="C2" s="211"/>
    </row>
    <row r="3" spans="1:7" ht="30.75" customHeight="1" x14ac:dyDescent="0.35">
      <c r="A3" s="207" t="s">
        <v>28</v>
      </c>
      <c r="B3" s="70" t="s">
        <v>29</v>
      </c>
      <c r="C3" s="212" t="s">
        <v>48</v>
      </c>
    </row>
    <row r="4" spans="1:7" ht="39" customHeight="1" thickBot="1" x14ac:dyDescent="0.4">
      <c r="A4" s="208"/>
      <c r="B4" s="116" t="s">
        <v>38</v>
      </c>
      <c r="C4" s="213"/>
    </row>
    <row r="5" spans="1:7" ht="39" customHeight="1" x14ac:dyDescent="0.35">
      <c r="A5" s="115" t="s">
        <v>18</v>
      </c>
      <c r="B5" s="129">
        <v>30000</v>
      </c>
      <c r="C5" s="214" t="s">
        <v>31</v>
      </c>
      <c r="E5" s="3"/>
    </row>
    <row r="6" spans="1:7" ht="39" customHeight="1" x14ac:dyDescent="0.35">
      <c r="A6" s="113" t="s">
        <v>21</v>
      </c>
      <c r="B6" s="130">
        <v>30000</v>
      </c>
      <c r="C6" s="215"/>
      <c r="E6" s="3"/>
    </row>
    <row r="7" spans="1:7" ht="39" customHeight="1" x14ac:dyDescent="0.35">
      <c r="A7" s="113" t="s">
        <v>10</v>
      </c>
      <c r="B7" s="130">
        <v>25000</v>
      </c>
      <c r="C7" s="215"/>
    </row>
    <row r="8" spans="1:7" ht="39" customHeight="1" x14ac:dyDescent="0.35">
      <c r="A8" s="113" t="s">
        <v>13</v>
      </c>
      <c r="B8" s="130">
        <v>20000</v>
      </c>
      <c r="C8" s="215"/>
    </row>
    <row r="9" spans="1:7" ht="39" customHeight="1" x14ac:dyDescent="0.35">
      <c r="A9" s="113" t="s">
        <v>207</v>
      </c>
      <c r="B9" s="130">
        <v>20000</v>
      </c>
      <c r="C9" s="215"/>
    </row>
    <row r="10" spans="1:7" ht="39" customHeight="1" x14ac:dyDescent="0.35">
      <c r="A10" s="113" t="s">
        <v>4</v>
      </c>
      <c r="B10" s="130">
        <v>15000</v>
      </c>
      <c r="C10" s="215"/>
    </row>
    <row r="11" spans="1:7" ht="39" customHeight="1" thickBot="1" x14ac:dyDescent="0.4">
      <c r="A11" s="114" t="s">
        <v>25</v>
      </c>
      <c r="B11" s="131">
        <v>10000</v>
      </c>
      <c r="C11" s="216"/>
    </row>
    <row r="12" spans="1:7" ht="39" customHeight="1" thickBot="1" x14ac:dyDescent="0.4">
      <c r="A12" s="139" t="s">
        <v>0</v>
      </c>
      <c r="B12" s="140">
        <f>SUM(B5:B11)</f>
        <v>150000</v>
      </c>
      <c r="C12" s="25"/>
    </row>
    <row r="13" spans="1:7" x14ac:dyDescent="0.35">
      <c r="A13" s="5"/>
      <c r="B13" s="5"/>
      <c r="C13" s="6"/>
      <c r="D13" s="5"/>
      <c r="E13" s="5"/>
      <c r="F13" s="7"/>
      <c r="G13" s="7"/>
    </row>
    <row r="14" spans="1:7" x14ac:dyDescent="0.35">
      <c r="A14" s="5"/>
      <c r="B14" s="5"/>
      <c r="C14" s="5"/>
      <c r="D14" s="5"/>
      <c r="E14" s="5"/>
    </row>
    <row r="24" ht="21" customHeight="1" x14ac:dyDescent="0.35"/>
  </sheetData>
  <sortState ref="A5:B13">
    <sortCondition descending="1" ref="B5:B13"/>
  </sortState>
  <mergeCells count="4">
    <mergeCell ref="A3:A4"/>
    <mergeCell ref="A2:C2"/>
    <mergeCell ref="C3:C4"/>
    <mergeCell ref="C5:C11"/>
  </mergeCells>
  <printOptions horizontalCentered="1"/>
  <pageMargins left="0.31496062992125984" right="0.27559055118110237" top="0.78740157480314965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  <pageSetUpPr fitToPage="1"/>
  </sheetPr>
  <dimension ref="A1:F12"/>
  <sheetViews>
    <sheetView zoomScaleNormal="100" workbookViewId="0">
      <selection activeCell="B17" sqref="B17"/>
    </sheetView>
  </sheetViews>
  <sheetFormatPr defaultRowHeight="15" x14ac:dyDescent="0.25"/>
  <cols>
    <col min="1" max="1" width="21.28515625" customWidth="1"/>
    <col min="2" max="2" width="72.28515625" customWidth="1"/>
    <col min="3" max="3" width="25.140625" customWidth="1"/>
    <col min="4" max="4" width="15.7109375" customWidth="1"/>
    <col min="5" max="5" width="16.42578125" customWidth="1"/>
  </cols>
  <sheetData>
    <row r="1" spans="1:6" ht="19.5" thickBot="1" x14ac:dyDescent="0.35">
      <c r="E1" s="9"/>
      <c r="F1" s="17" t="s">
        <v>211</v>
      </c>
    </row>
    <row r="2" spans="1:6" ht="56.25" customHeight="1" x14ac:dyDescent="0.25">
      <c r="A2" s="217" t="s">
        <v>235</v>
      </c>
      <c r="B2" s="218"/>
      <c r="C2" s="218"/>
      <c r="D2" s="218"/>
      <c r="E2" s="218"/>
      <c r="F2" s="219"/>
    </row>
    <row r="3" spans="1:6" ht="34.5" customHeight="1" thickBot="1" x14ac:dyDescent="0.3">
      <c r="A3" s="122" t="s">
        <v>28</v>
      </c>
      <c r="B3" s="123" t="s">
        <v>89</v>
      </c>
      <c r="C3" s="123" t="s">
        <v>72</v>
      </c>
      <c r="D3" s="123" t="s">
        <v>29</v>
      </c>
      <c r="E3" s="124" t="s">
        <v>90</v>
      </c>
      <c r="F3" s="125" t="s">
        <v>48</v>
      </c>
    </row>
    <row r="4" spans="1:6" ht="23.25" customHeight="1" x14ac:dyDescent="0.25">
      <c r="A4" s="118" t="s">
        <v>100</v>
      </c>
      <c r="B4" s="119" t="s">
        <v>104</v>
      </c>
      <c r="C4" s="120" t="s">
        <v>195</v>
      </c>
      <c r="D4" s="121" t="s">
        <v>196</v>
      </c>
      <c r="E4" s="126">
        <v>28980</v>
      </c>
      <c r="F4" s="220" t="s">
        <v>31</v>
      </c>
    </row>
    <row r="5" spans="1:6" ht="23.25" customHeight="1" x14ac:dyDescent="0.25">
      <c r="A5" s="100" t="s">
        <v>197</v>
      </c>
      <c r="B5" s="13" t="s">
        <v>198</v>
      </c>
      <c r="C5" s="15" t="s">
        <v>199</v>
      </c>
      <c r="D5" s="14" t="s">
        <v>200</v>
      </c>
      <c r="E5" s="127">
        <v>12160</v>
      </c>
      <c r="F5" s="221"/>
    </row>
    <row r="6" spans="1:6" ht="23.25" customHeight="1" x14ac:dyDescent="0.25">
      <c r="A6" s="166" t="s">
        <v>227</v>
      </c>
      <c r="B6" s="13" t="s">
        <v>221</v>
      </c>
      <c r="C6" s="15" t="s">
        <v>205</v>
      </c>
      <c r="D6" s="14" t="s">
        <v>200</v>
      </c>
      <c r="E6" s="127">
        <v>42320</v>
      </c>
      <c r="F6" s="221"/>
    </row>
    <row r="7" spans="1:6" ht="23.25" customHeight="1" x14ac:dyDescent="0.25">
      <c r="A7" s="167"/>
      <c r="B7" s="13" t="s">
        <v>222</v>
      </c>
      <c r="C7" s="15" t="s">
        <v>203</v>
      </c>
      <c r="D7" s="14" t="s">
        <v>196</v>
      </c>
      <c r="E7" s="127">
        <v>4720</v>
      </c>
      <c r="F7" s="221"/>
    </row>
    <row r="8" spans="1:6" ht="23.25" customHeight="1" x14ac:dyDescent="0.25">
      <c r="A8" s="167"/>
      <c r="B8" s="13" t="s">
        <v>223</v>
      </c>
      <c r="C8" s="15" t="s">
        <v>202</v>
      </c>
      <c r="D8" s="14" t="s">
        <v>196</v>
      </c>
      <c r="E8" s="127">
        <v>2560</v>
      </c>
      <c r="F8" s="221"/>
    </row>
    <row r="9" spans="1:6" ht="23.25" customHeight="1" x14ac:dyDescent="0.25">
      <c r="A9" s="167"/>
      <c r="B9" s="13" t="s">
        <v>224</v>
      </c>
      <c r="C9" s="15" t="s">
        <v>204</v>
      </c>
      <c r="D9" s="14" t="s">
        <v>196</v>
      </c>
      <c r="E9" s="127">
        <v>5720</v>
      </c>
      <c r="F9" s="221"/>
    </row>
    <row r="10" spans="1:6" ht="23.25" customHeight="1" x14ac:dyDescent="0.25">
      <c r="A10" s="147"/>
      <c r="B10" s="13" t="s">
        <v>225</v>
      </c>
      <c r="C10" s="15" t="s">
        <v>201</v>
      </c>
      <c r="D10" s="14" t="s">
        <v>196</v>
      </c>
      <c r="E10" s="127">
        <v>1480</v>
      </c>
      <c r="F10" s="221"/>
    </row>
    <row r="11" spans="1:6" ht="23.25" customHeight="1" thickBot="1" x14ac:dyDescent="0.3">
      <c r="A11" s="117" t="s">
        <v>228</v>
      </c>
      <c r="B11" s="86" t="s">
        <v>226</v>
      </c>
      <c r="C11" s="87" t="s">
        <v>206</v>
      </c>
      <c r="D11" s="88" t="s">
        <v>196</v>
      </c>
      <c r="E11" s="128">
        <v>1100</v>
      </c>
      <c r="F11" s="222"/>
    </row>
    <row r="12" spans="1:6" ht="23.25" customHeight="1" thickBot="1" x14ac:dyDescent="0.3">
      <c r="A12" s="169" t="s">
        <v>237</v>
      </c>
      <c r="B12" s="170"/>
      <c r="C12" s="170"/>
      <c r="D12" s="170"/>
      <c r="E12" s="104">
        <f>SUM(E4:E11)</f>
        <v>99040</v>
      </c>
    </row>
  </sheetData>
  <mergeCells count="4">
    <mergeCell ref="A12:D12"/>
    <mergeCell ref="A2:F2"/>
    <mergeCell ref="A6:A10"/>
    <mergeCell ref="F4:F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ignoredErrors>
    <ignoredError sqref="D4:D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A1:H59"/>
  <sheetViews>
    <sheetView topLeftCell="A13" zoomScale="60" zoomScaleNormal="60" zoomScaleSheetLayoutView="40" workbookViewId="0">
      <selection activeCell="G16" sqref="G16"/>
    </sheetView>
  </sheetViews>
  <sheetFormatPr defaultColWidth="23" defaultRowHeight="21" x14ac:dyDescent="0.35"/>
  <cols>
    <col min="1" max="1" width="57" style="2" customWidth="1"/>
    <col min="2" max="2" width="83" style="2" customWidth="1"/>
    <col min="3" max="3" width="23" style="2" customWidth="1"/>
    <col min="4" max="4" width="23" style="2"/>
    <col min="5" max="5" width="56.5703125" style="2" customWidth="1"/>
    <col min="6" max="6" width="67.42578125" style="2" customWidth="1"/>
    <col min="7" max="7" width="22.5703125" style="2" customWidth="1"/>
    <col min="8" max="16384" width="23" style="2"/>
  </cols>
  <sheetData>
    <row r="1" spans="1:8" ht="42" customHeight="1" thickBot="1" x14ac:dyDescent="0.45">
      <c r="A1" s="1"/>
      <c r="F1" s="30"/>
      <c r="G1" s="30" t="s">
        <v>212</v>
      </c>
    </row>
    <row r="2" spans="1:8" ht="88.5" customHeight="1" thickBot="1" x14ac:dyDescent="0.4">
      <c r="A2" s="228" t="s">
        <v>229</v>
      </c>
      <c r="B2" s="229"/>
      <c r="C2" s="230"/>
      <c r="E2" s="233" t="s">
        <v>230</v>
      </c>
      <c r="F2" s="234"/>
      <c r="G2" s="235"/>
    </row>
    <row r="3" spans="1:8" ht="31.5" customHeight="1" x14ac:dyDescent="0.35">
      <c r="A3" s="239" t="s">
        <v>28</v>
      </c>
      <c r="B3" s="33" t="s">
        <v>29</v>
      </c>
      <c r="C3" s="231" t="s">
        <v>48</v>
      </c>
      <c r="E3" s="226" t="s">
        <v>28</v>
      </c>
      <c r="F3" s="33" t="s">
        <v>29</v>
      </c>
      <c r="G3" s="236" t="s">
        <v>48</v>
      </c>
    </row>
    <row r="4" spans="1:8" ht="33.75" customHeight="1" thickBot="1" x14ac:dyDescent="0.4">
      <c r="A4" s="240"/>
      <c r="B4" s="73" t="s">
        <v>30</v>
      </c>
      <c r="C4" s="232"/>
      <c r="E4" s="227"/>
      <c r="F4" s="73" t="s">
        <v>37</v>
      </c>
      <c r="G4" s="232"/>
    </row>
    <row r="5" spans="1:8" ht="57" customHeight="1" x14ac:dyDescent="0.4">
      <c r="A5" s="71" t="s">
        <v>18</v>
      </c>
      <c r="B5" s="72">
        <v>20000</v>
      </c>
      <c r="C5" s="241" t="s">
        <v>31</v>
      </c>
      <c r="E5" s="71" t="s">
        <v>10</v>
      </c>
      <c r="F5" s="72">
        <v>12500</v>
      </c>
      <c r="G5" s="237" t="s">
        <v>41</v>
      </c>
      <c r="H5" s="3"/>
    </row>
    <row r="6" spans="1:8" ht="57" customHeight="1" x14ac:dyDescent="0.4">
      <c r="A6" s="26" t="s">
        <v>10</v>
      </c>
      <c r="B6" s="27">
        <v>15000</v>
      </c>
      <c r="C6" s="241"/>
      <c r="E6" s="26" t="s">
        <v>39</v>
      </c>
      <c r="F6" s="27">
        <v>10000</v>
      </c>
      <c r="G6" s="237"/>
      <c r="H6" s="3"/>
    </row>
    <row r="7" spans="1:8" ht="57" customHeight="1" x14ac:dyDescent="0.4">
      <c r="A7" s="26" t="s">
        <v>4</v>
      </c>
      <c r="B7" s="27">
        <v>8000</v>
      </c>
      <c r="C7" s="241"/>
      <c r="E7" s="26" t="s">
        <v>21</v>
      </c>
      <c r="F7" s="27">
        <v>10000</v>
      </c>
      <c r="G7" s="237"/>
      <c r="H7" s="3"/>
    </row>
    <row r="8" spans="1:8" ht="57" customHeight="1" x14ac:dyDescent="0.4">
      <c r="A8" s="26" t="s">
        <v>21</v>
      </c>
      <c r="B8" s="27">
        <v>5000</v>
      </c>
      <c r="C8" s="241"/>
      <c r="E8" s="26" t="s">
        <v>4</v>
      </c>
      <c r="F8" s="27">
        <v>5000</v>
      </c>
      <c r="G8" s="237"/>
      <c r="H8" s="3"/>
    </row>
    <row r="9" spans="1:8" ht="57" customHeight="1" x14ac:dyDescent="0.4">
      <c r="A9" s="26" t="s">
        <v>27</v>
      </c>
      <c r="B9" s="27">
        <v>8000</v>
      </c>
      <c r="C9" s="241"/>
      <c r="E9" s="26" t="s">
        <v>18</v>
      </c>
      <c r="F9" s="27">
        <v>20000</v>
      </c>
      <c r="G9" s="237"/>
      <c r="H9" s="3"/>
    </row>
    <row r="10" spans="1:8" ht="57" customHeight="1" x14ac:dyDescent="0.4">
      <c r="A10" s="26" t="s">
        <v>25</v>
      </c>
      <c r="B10" s="27">
        <f>7500+1000</f>
        <v>8500</v>
      </c>
      <c r="C10" s="241"/>
      <c r="E10" s="26" t="s">
        <v>25</v>
      </c>
      <c r="F10" s="27">
        <v>15000</v>
      </c>
      <c r="G10" s="237"/>
      <c r="H10" s="3"/>
    </row>
    <row r="11" spans="1:8" ht="57" customHeight="1" thickBot="1" x14ac:dyDescent="0.45">
      <c r="A11" s="26" t="s">
        <v>13</v>
      </c>
      <c r="B11" s="27">
        <v>5000</v>
      </c>
      <c r="C11" s="241"/>
      <c r="E11" s="26" t="s">
        <v>13</v>
      </c>
      <c r="F11" s="27">
        <f>2500+6000</f>
        <v>8500</v>
      </c>
      <c r="G11" s="237"/>
      <c r="H11" s="3"/>
    </row>
    <row r="12" spans="1:8" ht="57" customHeight="1" thickBot="1" x14ac:dyDescent="0.45">
      <c r="A12" s="26" t="s">
        <v>11</v>
      </c>
      <c r="B12" s="27">
        <v>1000</v>
      </c>
      <c r="C12" s="242"/>
      <c r="E12" s="31" t="s">
        <v>0</v>
      </c>
      <c r="F12" s="32">
        <f>SUM(F5:F11)</f>
        <v>81000</v>
      </c>
      <c r="G12" s="238"/>
    </row>
    <row r="13" spans="1:8" ht="57" customHeight="1" x14ac:dyDescent="0.4">
      <c r="A13" s="26" t="s">
        <v>15</v>
      </c>
      <c r="B13" s="27">
        <v>12000</v>
      </c>
      <c r="C13" s="223" t="s">
        <v>32</v>
      </c>
      <c r="G13" s="8"/>
    </row>
    <row r="14" spans="1:8" ht="57" customHeight="1" x14ac:dyDescent="0.4">
      <c r="A14" s="26" t="s">
        <v>33</v>
      </c>
      <c r="B14" s="27">
        <v>10000</v>
      </c>
      <c r="C14" s="224"/>
      <c r="F14" s="3"/>
    </row>
    <row r="15" spans="1:8" ht="57" customHeight="1" x14ac:dyDescent="0.4">
      <c r="A15" s="26" t="s">
        <v>9</v>
      </c>
      <c r="B15" s="27">
        <v>10000</v>
      </c>
      <c r="C15" s="224"/>
      <c r="F15" s="3"/>
    </row>
    <row r="16" spans="1:8" ht="57" customHeight="1" x14ac:dyDescent="0.4">
      <c r="A16" s="26" t="s">
        <v>22</v>
      </c>
      <c r="B16" s="27">
        <v>10000</v>
      </c>
      <c r="C16" s="224"/>
    </row>
    <row r="17" spans="1:5" ht="57" customHeight="1" x14ac:dyDescent="0.4">
      <c r="A17" s="26" t="s">
        <v>7</v>
      </c>
      <c r="B17" s="27">
        <v>10000</v>
      </c>
      <c r="C17" s="224"/>
    </row>
    <row r="18" spans="1:5" ht="57" customHeight="1" x14ac:dyDescent="0.4">
      <c r="A18" s="26" t="s">
        <v>20</v>
      </c>
      <c r="B18" s="27">
        <v>12000</v>
      </c>
      <c r="C18" s="224"/>
    </row>
    <row r="19" spans="1:5" ht="57" customHeight="1" x14ac:dyDescent="0.4">
      <c r="A19" s="26" t="s">
        <v>6</v>
      </c>
      <c r="B19" s="27">
        <v>10000</v>
      </c>
      <c r="C19" s="224"/>
    </row>
    <row r="20" spans="1:5" ht="57" customHeight="1" x14ac:dyDescent="0.4">
      <c r="A20" s="26" t="s">
        <v>24</v>
      </c>
      <c r="B20" s="27">
        <v>10000</v>
      </c>
      <c r="C20" s="224"/>
    </row>
    <row r="21" spans="1:5" ht="57" customHeight="1" x14ac:dyDescent="0.4">
      <c r="A21" s="26" t="s">
        <v>19</v>
      </c>
      <c r="B21" s="27">
        <v>10000</v>
      </c>
      <c r="C21" s="224"/>
    </row>
    <row r="22" spans="1:5" ht="57" customHeight="1" x14ac:dyDescent="0.4">
      <c r="A22" s="26" t="s">
        <v>12</v>
      </c>
      <c r="B22" s="27">
        <v>6000</v>
      </c>
      <c r="C22" s="224"/>
    </row>
    <row r="23" spans="1:5" ht="57" customHeight="1" x14ac:dyDescent="0.4">
      <c r="A23" s="26" t="s">
        <v>8</v>
      </c>
      <c r="B23" s="27">
        <v>7500</v>
      </c>
      <c r="C23" s="224"/>
    </row>
    <row r="24" spans="1:5" ht="57" customHeight="1" x14ac:dyDescent="0.4">
      <c r="A24" s="26" t="s">
        <v>26</v>
      </c>
      <c r="B24" s="27">
        <v>5000</v>
      </c>
      <c r="C24" s="224"/>
    </row>
    <row r="25" spans="1:5" ht="57" customHeight="1" x14ac:dyDescent="0.4">
      <c r="A25" s="26" t="s">
        <v>1</v>
      </c>
      <c r="B25" s="27">
        <v>5000</v>
      </c>
      <c r="C25" s="224"/>
      <c r="E25" s="4"/>
    </row>
    <row r="26" spans="1:5" ht="57" customHeight="1" x14ac:dyDescent="0.4">
      <c r="A26" s="26" t="s">
        <v>34</v>
      </c>
      <c r="B26" s="27">
        <v>5000</v>
      </c>
      <c r="C26" s="224"/>
    </row>
    <row r="27" spans="1:5" ht="57" customHeight="1" x14ac:dyDescent="0.4">
      <c r="A27" s="26" t="s">
        <v>3</v>
      </c>
      <c r="B27" s="27">
        <v>4000</v>
      </c>
      <c r="C27" s="224"/>
    </row>
    <row r="28" spans="1:5" ht="57" customHeight="1" x14ac:dyDescent="0.4">
      <c r="A28" s="26" t="s">
        <v>16</v>
      </c>
      <c r="B28" s="27">
        <v>5000</v>
      </c>
      <c r="C28" s="224"/>
    </row>
    <row r="29" spans="1:5" ht="57" customHeight="1" x14ac:dyDescent="0.4">
      <c r="A29" s="26" t="s">
        <v>14</v>
      </c>
      <c r="B29" s="27">
        <v>4000</v>
      </c>
      <c r="C29" s="224"/>
    </row>
    <row r="30" spans="1:5" ht="57" customHeight="1" x14ac:dyDescent="0.4">
      <c r="A30" s="26" t="s">
        <v>5</v>
      </c>
      <c r="B30" s="27">
        <v>4000</v>
      </c>
      <c r="C30" s="224"/>
    </row>
    <row r="31" spans="1:5" ht="57" customHeight="1" x14ac:dyDescent="0.4">
      <c r="A31" s="26" t="s">
        <v>17</v>
      </c>
      <c r="B31" s="27">
        <v>5000</v>
      </c>
      <c r="C31" s="224"/>
    </row>
    <row r="32" spans="1:5" ht="57" customHeight="1" x14ac:dyDescent="0.4">
      <c r="A32" s="26" t="s">
        <v>2</v>
      </c>
      <c r="B32" s="27">
        <f>6000</f>
        <v>6000</v>
      </c>
      <c r="C32" s="224"/>
    </row>
    <row r="33" spans="1:7" ht="57" customHeight="1" x14ac:dyDescent="0.4">
      <c r="A33" s="28" t="s">
        <v>35</v>
      </c>
      <c r="B33" s="27">
        <v>4000</v>
      </c>
      <c r="C33" s="224"/>
    </row>
    <row r="34" spans="1:7" ht="57" customHeight="1" thickBot="1" x14ac:dyDescent="0.45">
      <c r="A34" s="76" t="s">
        <v>23</v>
      </c>
      <c r="B34" s="77">
        <v>4000</v>
      </c>
      <c r="C34" s="225"/>
      <c r="D34" s="3"/>
    </row>
    <row r="35" spans="1:7" ht="57" customHeight="1" thickBot="1" x14ac:dyDescent="0.45">
      <c r="A35" s="74" t="s">
        <v>0</v>
      </c>
      <c r="B35" s="75">
        <f>SUM(B5:B34)</f>
        <v>229000</v>
      </c>
      <c r="C35" s="29"/>
    </row>
    <row r="36" spans="1:7" x14ac:dyDescent="0.35">
      <c r="A36" s="5"/>
      <c r="B36" s="5"/>
      <c r="C36" s="6"/>
      <c r="D36" s="5"/>
      <c r="E36" s="5"/>
      <c r="F36" s="7"/>
      <c r="G36" s="7"/>
    </row>
    <row r="37" spans="1:7" x14ac:dyDescent="0.35">
      <c r="A37" s="5"/>
      <c r="B37" s="5"/>
      <c r="C37" s="5"/>
      <c r="D37" s="5"/>
      <c r="E37" s="5"/>
    </row>
    <row r="38" spans="1:7" ht="22.5" customHeight="1" x14ac:dyDescent="0.35"/>
    <row r="42" spans="1:7" ht="33" customHeight="1" x14ac:dyDescent="0.35"/>
    <row r="43" spans="1:7" ht="33" customHeight="1" x14ac:dyDescent="0.35"/>
    <row r="44" spans="1:7" ht="33" customHeight="1" x14ac:dyDescent="0.35"/>
    <row r="45" spans="1:7" ht="33" customHeight="1" x14ac:dyDescent="0.35"/>
    <row r="46" spans="1:7" ht="33" customHeight="1" x14ac:dyDescent="0.35"/>
    <row r="47" spans="1:7" ht="33" customHeight="1" x14ac:dyDescent="0.35"/>
    <row r="48" spans="1:7" ht="33" customHeight="1" x14ac:dyDescent="0.35"/>
    <row r="49" ht="31.5" customHeight="1" x14ac:dyDescent="0.35"/>
    <row r="59" ht="21" customHeight="1" x14ac:dyDescent="0.35"/>
  </sheetData>
  <sortState ref="E5:F12">
    <sortCondition descending="1" ref="F5:F12"/>
  </sortState>
  <mergeCells count="9">
    <mergeCell ref="C13:C34"/>
    <mergeCell ref="E3:E4"/>
    <mergeCell ref="A2:C2"/>
    <mergeCell ref="C3:C4"/>
    <mergeCell ref="E2:G2"/>
    <mergeCell ref="G3:G4"/>
    <mergeCell ref="G5:G12"/>
    <mergeCell ref="A3:A4"/>
    <mergeCell ref="C5:C12"/>
  </mergeCells>
  <printOptions horizontalCentered="1"/>
  <pageMargins left="0.27559055118110237" right="0.27559055118110237" top="0.78740157480314965" bottom="0" header="0" footer="0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ELÜS MAK.</vt:lpstr>
      <vt:lpstr>MAKARNALIK</vt:lpstr>
      <vt:lpstr>ELÜS EKM.</vt:lpstr>
      <vt:lpstr>EKM. UN</vt:lpstr>
      <vt:lpstr>BUĞDAY KANATLI</vt:lpstr>
      <vt:lpstr>ELÜS ARPA</vt:lpstr>
      <vt:lpstr>ARPA BESİCİ+YEM</vt:lpstr>
      <vt:lpstr>'ARPA BESİCİ+YEM'!Yazdırma_Alanı</vt:lpstr>
      <vt:lpstr>'BUĞDAY KANATLI'!Yazdırma_Alanı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2021-10-04T12:15:01Z</dcterms:modified>
</cp:coreProperties>
</file>